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5480" windowHeight="10020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'ФОРМА'!$B$1:$T$79</definedName>
  </definedNames>
  <calcPr fullCalcOnLoad="1"/>
</workbook>
</file>

<file path=xl/sharedStrings.xml><?xml version="1.0" encoding="utf-8"?>
<sst xmlns="http://schemas.openxmlformats.org/spreadsheetml/2006/main" count="236" uniqueCount="174">
  <si>
    <t>Федеральный бюджет</t>
  </si>
  <si>
    <t>Областной бюджет</t>
  </si>
  <si>
    <t>Бюджеты МО</t>
  </si>
  <si>
    <t>в том числе</t>
  </si>
  <si>
    <t>наименование субъекта РФ</t>
  </si>
  <si>
    <t>отчетный период</t>
  </si>
  <si>
    <t>Общая сумма</t>
  </si>
  <si>
    <t>%</t>
  </si>
  <si>
    <t>Прочие источники</t>
  </si>
  <si>
    <t>Код классификации расходов федерального бюджета</t>
  </si>
  <si>
    <t>ЦСР</t>
  </si>
  <si>
    <t>2</t>
  </si>
  <si>
    <t>№</t>
  </si>
  <si>
    <t>Лимит 
на отчетный год</t>
  </si>
  <si>
    <t>Фактически
освоено средств</t>
  </si>
  <si>
    <t>Наименование мероприятия, 
на реализацию которого предоставляется субсидия</t>
  </si>
  <si>
    <t>Финансирование мероприятия, всего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</si>
  <si>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</si>
  <si>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</si>
  <si>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</si>
  <si>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04 10</t>
  </si>
  <si>
    <t>23 4 5028</t>
  </si>
  <si>
    <t xml:space="preserve">Субсидии на поддержку региональных проектов в сфере информационных технологий в рамках подпрограммы "Информационное государство" государственной программы Российской Федерации "Информационное общество (2011 - 2020 годы)" </t>
  </si>
  <si>
    <t>04 06</t>
  </si>
  <si>
    <t>28 6 5016</t>
  </si>
  <si>
    <t xml:space="preserve">09 01 </t>
  </si>
  <si>
    <t>09 01</t>
  </si>
  <si>
    <t>01 4 5073</t>
  </si>
  <si>
    <t>Субсидии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в рамках подпрограммы "Охрана здоровья матери и ребенка" государственной программы Российской Федерации "Развитие здравоохранения" (Межбюджетные трансферты)</t>
  </si>
  <si>
    <t>01 4 5079</t>
  </si>
  <si>
    <t>Субсидии на финансовое обеспечение мероприятий, направленных на проведение пренатальной (дородовой) диагностики нарушений развития ребенка, в рамках подпрограммы "Охрана здоровья матери и ребенка" государственной программы Российской Федерации "Развитие здравоохранения" (Межбюджетные трансферты)</t>
  </si>
  <si>
    <t>10 03</t>
  </si>
  <si>
    <t>здр.</t>
  </si>
  <si>
    <t>Брянская область</t>
  </si>
  <si>
    <t>07 01</t>
  </si>
  <si>
    <t>02 2 5059</t>
  </si>
  <si>
    <t>Субсидии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</si>
  <si>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07 02</t>
  </si>
  <si>
    <t>02 2 5088</t>
  </si>
  <si>
    <t>Субсидии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</si>
  <si>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02 6 5026</t>
  </si>
  <si>
    <t>Субсидия на финансовое обеспечение мероприятий федеральной целевой программы развития образования на 2011 - 2015 годы государственной программы Российской Федерации "Развитие образования" на 2013 - 2020 годы (Межбюджетные трансферты)</t>
  </si>
  <si>
    <t>07 07</t>
  </si>
  <si>
    <t>03 3 5065</t>
  </si>
  <si>
    <t>Субсидии на мероприятия по проведению оздоровительной кампании детей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</si>
  <si>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07 05</t>
  </si>
  <si>
    <t>15 7 5066</t>
  </si>
  <si>
    <t>Субсидии на подготовку управленческих кадров для организаций народного хозяйства Российской Федерации в рамках подпрограммы "Кадры для инновационной экономики" государственной программы Российской Федерации "Экономическое развитие и инновационная экономика" (Межбюджетные трансферты)</t>
  </si>
  <si>
    <t>обр стр 137</t>
  </si>
  <si>
    <t>обр стр36</t>
  </si>
  <si>
    <t>экон стр 143</t>
  </si>
  <si>
    <t>04 05</t>
  </si>
  <si>
    <t xml:space="preserve">25 1 5031 </t>
  </si>
  <si>
    <t>Субсидии на возмещение части затрат на приобретение элитных семян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</si>
  <si>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25 1 5033</t>
  </si>
  <si>
    <t>Субсидии на возмещение части затрат на раскорчевку выбывших из эксплуатации старых садов и рекультивацию раскорчеванных площадей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</si>
  <si>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 148</t>
  </si>
  <si>
    <t>25 1 5034</t>
  </si>
  <si>
    <t>Субсидии на возмещение части затрат на закладку и уход за многолетними плодовыми и ягодными насаждениями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</si>
  <si>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</si>
  <si>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</si>
  <si>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</si>
  <si>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</t>
  </si>
  <si>
    <t>с/х156</t>
  </si>
  <si>
    <t>25 1 5040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</si>
  <si>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</si>
  <si>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с/х157</t>
  </si>
  <si>
    <t>25 1 5041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</si>
  <si>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</si>
  <si>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25 2 5042</t>
  </si>
  <si>
    <t>Субсидии на поддержку племенного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</si>
  <si>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</si>
  <si>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</si>
  <si>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 164</t>
  </si>
  <si>
    <t>25 2 5048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</si>
  <si>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</si>
  <si>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</si>
  <si>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25 2 5049</t>
  </si>
  <si>
    <t>Субсидии на поддержку племенного крупного рогатого скота мясного направления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</si>
  <si>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25 3 5050</t>
  </si>
  <si>
    <t>Субсидии на поддержку начинающих фермеров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</si>
  <si>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25 4 5053</t>
  </si>
  <si>
    <t>Субсидии на развитие семейных животноводческих ферм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</si>
  <si>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25 4 5054</t>
  </si>
  <si>
    <t>с/х 171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</si>
  <si>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</si>
  <si>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25 4 5055</t>
  </si>
  <si>
    <t>с/х172</t>
  </si>
  <si>
    <t>04 07</t>
  </si>
  <si>
    <t>лес</t>
  </si>
  <si>
    <t>14 03</t>
  </si>
  <si>
    <t>07 1 5083</t>
  </si>
  <si>
    <t>Субсидии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 (Межбюджетные трансферты)</t>
  </si>
  <si>
    <t>труд</t>
  </si>
  <si>
    <t>обр62</t>
  </si>
  <si>
    <t>10 04</t>
  </si>
  <si>
    <t>03 3 5082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</si>
  <si>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</si>
  <si>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соц защ63</t>
  </si>
  <si>
    <t>03 3 5084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</si>
  <si>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</si>
  <si>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соц защ64</t>
  </si>
  <si>
    <t>прир</t>
  </si>
  <si>
    <t>с/х</t>
  </si>
  <si>
    <t>обр 26</t>
  </si>
  <si>
    <t>обр28</t>
  </si>
  <si>
    <t>ГОСУДАРСТВЕННАЯ ПРОГРАММА РОССИЙСКОЙ ФЕДЕРАЦИИ "РАЗВИТИЕ ЗДРАВООХРАНЕНИЯ"</t>
  </si>
  <si>
    <t>Субсидии на мероприятия по оказанию высокотехнологичных видов медицинской помощи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(Межбюджетные трансферты)</t>
  </si>
  <si>
    <t>01 2 5070</t>
  </si>
  <si>
    <t>0901</t>
  </si>
  <si>
    <t>ГОСУДАРСТВЕННАЯ ПРОГРАММА РОССИЙСКОЙ ФЕДЕРАЦИИ "РАЗВИТИЕ ОБРАЗОВАНИЯ" НА 2013 - 2020 ГОДЫ</t>
  </si>
  <si>
    <t>ГОСУДАРСТВЕННАЯ ПРОГРАММА РОССИЙСКОЙ ФЕДЕРАЦИИ "СОЦИАЛЬНАЯ ПОДДЕРЖКА ГРАЖДАН"</t>
  </si>
  <si>
    <t>ГОСУДАРСТВЕННАЯ ПРОГРАММА РОССИЙСКОЙ ФЕДЕРАЦИИ "ДОСТУПНАЯ СРЕДА" НА 2011 - 2015 ГОДЫ</t>
  </si>
  <si>
    <t>ГОСУДАРСТВЕННАЯ ПРОГРАММА РОССИЙСКОЙ ФЕДЕРАЦИИ "РАЗВИТИЕ ФИЗИЧЕСКОЙ КУЛЬТУРЫ И СПОРТА"</t>
  </si>
  <si>
    <t>Субсидии на приобретение оборудования для быстровозводимых физкультурно-оздоровительных комплексов, включая металлоконструкции и металлоизделия, в рамках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 (Межбюджетные трансферты)</t>
  </si>
  <si>
    <t>13 1 5080</t>
  </si>
  <si>
    <t>11 02</t>
  </si>
  <si>
    <t>физ-ра</t>
  </si>
  <si>
    <t>ГОСУДАРСТВЕННАЯ ПРОГРАММА РОССИЙСКОЙ ФЕДЕРАЦИИ "ЭКОНОМИЧЕСКОЕ РАЗВИТИЕ И ИННОВАЦИОННАЯ ЭКОНОМИКА"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</si>
  <si>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</si>
  <si>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ГОСУДАРСТВЕННАЯ ПРОГРАММА РОССИЙСКОЙ ФЕДЕРАЦИИ "ВОСПРОИЗВОДСТВО И ИСПОЛЬЗОВАНИЕ ПРИРОДНЫХ РЕСУРСОВ"</t>
  </si>
  <si>
    <t>ГОСУДАРСТВЕННАЯ ПРОГРАММА РОССИЙСКОЙ ФЕДЕРАЦИИ "РАЗВИТИЕ ЛЕСНОГО ХОЗЯЙСТВА" НА 2013 - 2020 ГОДЫ</t>
  </si>
  <si>
    <t xml:space="preserve">Субсидии на мероприятия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"Воспроизводство и использование природных ресурсов"     (Межбюджетные трансферты)      (Субсидия на софинансирование мероприятий региональных программ субъектов Российской Федерации в области использования и охраны водных объектов из средств федерального бюджета)               </t>
  </si>
  <si>
    <t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 (Межбюджетные трансферты)</t>
  </si>
  <si>
    <t>04 1 5027</t>
  </si>
  <si>
    <t>10 06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</si>
  <si>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</si>
  <si>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02 2 5097</t>
  </si>
  <si>
    <t xml:space="preserve">обр </t>
  </si>
  <si>
    <t>Субсидии на поддержку экономически значимых региональных программ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</si>
  <si>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25 1 5035</t>
  </si>
  <si>
    <t>Субсидии на 1 килограмм реализованного и (или) отгруженного на собственную переработку молока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</si>
  <si>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25 2 5043</t>
  </si>
  <si>
    <t>Субсидии на поддержку экономически значимых региональных программ по развитию мясного скотоводства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</si>
  <si>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25 3 5051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</si>
  <si>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</si>
  <si>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25 4 5056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</si>
  <si>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</si>
  <si>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25 7 5018</t>
  </si>
  <si>
    <t>05 02</t>
  </si>
  <si>
    <t>строит</t>
  </si>
  <si>
    <t>Субсидии на софинансирование капитальных вложений в объекты государственной собственности субъектов Российской Федерации в рамках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 (Межбюджетные трансферты)</t>
  </si>
  <si>
    <t>13 1 5111</t>
  </si>
  <si>
    <t>ГОСУДАРСТВЕННАЯ ПРОГРАММА РОССИЙСКОЙ ФЕДЕРАЦИИ "СОДЕЙСТВИЕ ЗАНЯТОСТИ НАСЕЛЕНИЯ"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</si>
  <si>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</si>
  <si>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 (Межбюджетные трансферты)</t>
  </si>
  <si>
    <t>05 4 5020</t>
  </si>
  <si>
    <t>обр.</t>
  </si>
  <si>
    <t>ГОСУДАРСТВЕННАЯ ПРОГРАММА РОССИЙСКОЙ ФЕДЕРАЦИИ "РАЗВИТИЕ КУЛЬТУРЫ И ТУРИЗМА"</t>
  </si>
  <si>
    <t>Субсидии на реализацию мероприятий федеральной целевой программы "Культура России (2012 - 2018 годы)" государственной программы Российской Федерации "Развитие культуры и туризма" (Межбюджетные трансферты)</t>
  </si>
  <si>
    <t>11 5 5014</t>
  </si>
  <si>
    <t>08 01</t>
  </si>
  <si>
    <t>кул</t>
  </si>
  <si>
    <t>вн. Политика+ культура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</si>
  <si>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Федерации, в рамках подпрограммы "Развитие спорта высших достижений и системы подготовки спортивного резерва" государственной программы Российской Федерации "Развитие физической культуры и спорта" (Межбюджетные трансферты)</t>
  </si>
  <si>
    <t>11 03</t>
  </si>
  <si>
    <t>13 2 5081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</si>
  <si>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</si>
  <si>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Субсидии на реализацию мероприятий федеральной целевой программы "Преодоление последствий радиационных аварий на период до 2015 года"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 (Межбюджетные трансферты)</t>
  </si>
  <si>
    <t>10 5 5107</t>
  </si>
  <si>
    <t xml:space="preserve"> 2014 год</t>
  </si>
  <si>
    <t>ГОСУДАРСТВЕННАЯ ПРОГРАММА РОССИЙСКОЙ ФЕДЕРАЦИИ "ИНФОРМАЦИОННОЕ ОБЩЕСТВО (2011 - 2020 ГОДЫ)"</t>
  </si>
  <si>
    <t>Субсидии на реализацию мероприятий подпрограммы "Развитие футбола в Российской Федерации на 2008 - 2015 годы" в рамках федеральной целевой программы "Развитие физической культуры и спорта в Российской Федерации на 2006 - 2015 годы" государственной программы Российской Федерации "Развитие физической культуры и спорта" (Межбюджетные трансферты)</t>
  </si>
  <si>
    <t>13 5 5017</t>
  </si>
  <si>
    <t>01 2 5382</t>
  </si>
  <si>
    <t>Субсидии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(Межбюджетные трансферты)</t>
  </si>
  <si>
    <t>строит+здрав</t>
  </si>
  <si>
    <t>Субсидии на приобретение специализированной лесопожарной техники и оборудования в рамках подпрограммы "Охрана и защита лесов" государственной программы Российской Федерации "Развитие лесного хозяйства" на 2013 - 2020 годы (Межбюджетные трансферты)</t>
  </si>
  <si>
    <t>29 1 5131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</si>
  <si>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</si>
  <si>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25 3 5052</t>
  </si>
  <si>
    <t>Субсидии на реализацию мероприятий федеральной целевой программы "Развитие мелиорации земель сельскохозяйственного назначения России на 2014 - 2020 годы"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</si>
  <si>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25 8 5076</t>
  </si>
  <si>
    <t>здрав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</si>
</sst>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%"/>
  </numFmts>
  <fonts count="49">
    <font>
      <sz val="14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 vertical="top" wrapText="1"/>
    </xf>
    <xf numFmtId="9" fontId="7" fillId="0" borderId="0" xfId="0" applyNumberFormat="1" applyFont="1" applyFill="1" applyAlignment="1">
      <alignment horizontal="center" wrapText="1"/>
    </xf>
    <xf numFmtId="9" fontId="4" fillId="0" borderId="0" xfId="0" applyNumberFormat="1" applyFont="1" applyFill="1" applyAlignment="1">
      <alignment horizontal="center" vertical="top" wrapText="1"/>
    </xf>
    <xf numFmtId="9" fontId="2" fillId="0" borderId="0" xfId="0" applyNumberFormat="1" applyFont="1" applyFill="1" applyBorder="1" applyAlignment="1">
      <alignment vertical="top" wrapText="1"/>
    </xf>
    <xf numFmtId="9" fontId="1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right" vertical="top" wrapText="1"/>
    </xf>
    <xf numFmtId="164" fontId="11" fillId="0" borderId="11" xfId="0" applyNumberFormat="1" applyFont="1" applyFill="1" applyBorder="1" applyAlignment="1">
      <alignment horizontal="right" vertical="top" wrapText="1"/>
    </xf>
    <xf numFmtId="9" fontId="11" fillId="0" borderId="12" xfId="0" applyNumberFormat="1" applyFont="1" applyFill="1" applyBorder="1" applyAlignment="1">
      <alignment horizontal="right" vertical="top" wrapText="1"/>
    </xf>
    <xf numFmtId="164" fontId="11" fillId="0" borderId="13" xfId="0" applyNumberFormat="1" applyFont="1" applyFill="1" applyBorder="1" applyAlignment="1">
      <alignment horizontal="right" vertical="top" wrapText="1"/>
    </xf>
    <xf numFmtId="164" fontId="11" fillId="0" borderId="14" xfId="0" applyNumberFormat="1" applyFont="1" applyFill="1" applyBorder="1" applyAlignment="1">
      <alignment horizontal="right" vertical="top" wrapText="1"/>
    </xf>
    <xf numFmtId="9" fontId="11" fillId="0" borderId="15" xfId="0" applyNumberFormat="1" applyFont="1" applyFill="1" applyBorder="1" applyAlignment="1">
      <alignment horizontal="righ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9" fontId="10" fillId="0" borderId="17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9" fontId="7" fillId="0" borderId="0" xfId="0" applyNumberFormat="1" applyFont="1" applyFill="1" applyBorder="1" applyAlignment="1">
      <alignment wrapText="1"/>
    </xf>
    <xf numFmtId="9" fontId="8" fillId="0" borderId="0" xfId="0" applyNumberFormat="1" applyFont="1" applyFill="1" applyBorder="1" applyAlignment="1">
      <alignment vertical="top" wrapText="1"/>
    </xf>
    <xf numFmtId="9" fontId="9" fillId="0" borderId="0" xfId="0" applyNumberFormat="1" applyFont="1" applyFill="1" applyAlignment="1">
      <alignment horizontal="center" vertical="top" wrapText="1"/>
    </xf>
    <xf numFmtId="0" fontId="11" fillId="0" borderId="20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3" xfId="0" applyNumberFormat="1" applyFont="1" applyFill="1" applyBorder="1" applyAlignment="1">
      <alignment horizontal="center" vertical="top" wrapText="1"/>
    </xf>
    <xf numFmtId="0" fontId="11" fillId="0" borderId="2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164" fontId="11" fillId="0" borderId="25" xfId="0" applyNumberFormat="1" applyFont="1" applyFill="1" applyBorder="1" applyAlignment="1">
      <alignment horizontal="right" vertical="top" wrapText="1"/>
    </xf>
    <xf numFmtId="9" fontId="11" fillId="0" borderId="26" xfId="0" applyNumberFormat="1" applyFont="1" applyFill="1" applyBorder="1" applyAlignment="1">
      <alignment horizontal="right" vertical="top" wrapText="1"/>
    </xf>
    <xf numFmtId="164" fontId="11" fillId="0" borderId="27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164" fontId="11" fillId="0" borderId="29" xfId="0" applyNumberFormat="1" applyFont="1" applyFill="1" applyBorder="1" applyAlignment="1">
      <alignment horizontal="right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2" fillId="0" borderId="30" xfId="0" applyNumberFormat="1" applyFont="1" applyFill="1" applyBorder="1" applyAlignment="1">
      <alignment horizontal="left" vertical="top" wrapText="1"/>
    </xf>
    <xf numFmtId="49" fontId="1" fillId="33" borderId="31" xfId="0" applyNumberFormat="1" applyFont="1" applyFill="1" applyBorder="1" applyAlignment="1">
      <alignment vertical="top" wrapText="1"/>
    </xf>
    <xf numFmtId="164" fontId="11" fillId="0" borderId="19" xfId="0" applyNumberFormat="1" applyFont="1" applyFill="1" applyBorder="1" applyAlignment="1">
      <alignment horizontal="right" vertical="top" wrapText="1"/>
    </xf>
    <xf numFmtId="164" fontId="11" fillId="0" borderId="32" xfId="0" applyNumberFormat="1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11" fillId="0" borderId="15" xfId="0" applyNumberFormat="1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horizontal="right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164" fontId="11" fillId="0" borderId="34" xfId="0" applyNumberFormat="1" applyFont="1" applyFill="1" applyBorder="1" applyAlignment="1">
      <alignment horizontal="righ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0" fontId="2" fillId="34" borderId="35" xfId="0" applyFont="1" applyFill="1" applyBorder="1" applyAlignment="1">
      <alignment horizontal="left" vertical="top" wrapText="1"/>
    </xf>
    <xf numFmtId="49" fontId="1" fillId="33" borderId="36" xfId="0" applyNumberFormat="1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1" fillId="33" borderId="37" xfId="0" applyFont="1" applyFill="1" applyBorder="1" applyAlignment="1">
      <alignment vertical="top" wrapText="1"/>
    </xf>
    <xf numFmtId="0" fontId="4" fillId="33" borderId="38" xfId="0" applyFont="1" applyFill="1" applyBorder="1" applyAlignment="1">
      <alignment horizontal="center" vertical="top" wrapText="1"/>
    </xf>
    <xf numFmtId="164" fontId="11" fillId="33" borderId="39" xfId="0" applyNumberFormat="1" applyFont="1" applyFill="1" applyBorder="1" applyAlignment="1">
      <alignment horizontal="right" vertical="top" wrapText="1"/>
    </xf>
    <xf numFmtId="9" fontId="11" fillId="33" borderId="40" xfId="0" applyNumberFormat="1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164" fontId="11" fillId="0" borderId="21" xfId="0" applyNumberFormat="1" applyFont="1" applyFill="1" applyBorder="1" applyAlignment="1">
      <alignment horizontal="right" vertical="top" wrapText="1"/>
    </xf>
    <xf numFmtId="9" fontId="11" fillId="0" borderId="23" xfId="0" applyNumberFormat="1" applyFont="1" applyFill="1" applyBorder="1" applyAlignment="1">
      <alignment horizontal="right" vertical="top" wrapText="1"/>
    </xf>
    <xf numFmtId="0" fontId="2" fillId="0" borderId="41" xfId="0" applyFont="1" applyFill="1" applyBorder="1" applyAlignment="1">
      <alignment horizontal="right" vertical="top" wrapText="1"/>
    </xf>
    <xf numFmtId="164" fontId="11" fillId="0" borderId="42" xfId="0" applyNumberFormat="1" applyFont="1" applyFill="1" applyBorder="1" applyAlignment="1">
      <alignment horizontal="right" vertical="top" wrapText="1"/>
    </xf>
    <xf numFmtId="0" fontId="13" fillId="0" borderId="43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9" fontId="11" fillId="0" borderId="40" xfId="0" applyNumberFormat="1" applyFont="1" applyFill="1" applyBorder="1" applyAlignment="1">
      <alignment horizontal="right" vertical="top" wrapText="1"/>
    </xf>
    <xf numFmtId="164" fontId="11" fillId="0" borderId="18" xfId="0" applyNumberFormat="1" applyFont="1" applyFill="1" applyBorder="1" applyAlignment="1">
      <alignment horizontal="right" vertical="top" wrapText="1"/>
    </xf>
    <xf numFmtId="9" fontId="11" fillId="0" borderId="17" xfId="0" applyNumberFormat="1" applyFont="1" applyFill="1" applyBorder="1" applyAlignment="1">
      <alignment horizontal="right" vertical="top" wrapText="1"/>
    </xf>
    <xf numFmtId="0" fontId="2" fillId="0" borderId="44" xfId="0" applyNumberFormat="1" applyFont="1" applyFill="1" applyBorder="1" applyAlignment="1">
      <alignment horizontal="left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0" fontId="2" fillId="0" borderId="45" xfId="0" applyNumberFormat="1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right" vertical="top" wrapText="1"/>
    </xf>
    <xf numFmtId="49" fontId="1" fillId="0" borderId="47" xfId="0" applyNumberFormat="1" applyFont="1" applyFill="1" applyBorder="1" applyAlignment="1">
      <alignment horizontal="center" vertical="top" wrapText="1"/>
    </xf>
    <xf numFmtId="164" fontId="11" fillId="34" borderId="18" xfId="0" applyNumberFormat="1" applyFont="1" applyFill="1" applyBorder="1" applyAlignment="1">
      <alignment horizontal="right" vertical="top" wrapText="1"/>
    </xf>
    <xf numFmtId="0" fontId="2" fillId="0" borderId="44" xfId="0" applyFont="1" applyFill="1" applyBorder="1" applyAlignment="1">
      <alignment horizontal="left" vertical="top" wrapText="1"/>
    </xf>
    <xf numFmtId="164" fontId="11" fillId="0" borderId="24" xfId="0" applyNumberFormat="1" applyFont="1" applyFill="1" applyBorder="1" applyAlignment="1">
      <alignment horizontal="right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47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9" fontId="11" fillId="34" borderId="23" xfId="0" applyNumberFormat="1" applyFont="1" applyFill="1" applyBorder="1" applyAlignment="1">
      <alignment horizontal="right" vertical="top" wrapText="1"/>
    </xf>
    <xf numFmtId="9" fontId="11" fillId="0" borderId="41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9" fontId="11" fillId="0" borderId="33" xfId="0" applyNumberFormat="1" applyFont="1" applyFill="1" applyBorder="1" applyAlignment="1">
      <alignment horizontal="right" vertical="top" wrapText="1"/>
    </xf>
    <xf numFmtId="49" fontId="1" fillId="0" borderId="48" xfId="0" applyNumberFormat="1" applyFont="1" applyFill="1" applyBorder="1" applyAlignment="1">
      <alignment horizontal="center" vertical="top" wrapText="1"/>
    </xf>
    <xf numFmtId="49" fontId="1" fillId="0" borderId="49" xfId="0" applyNumberFormat="1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left" vertical="top" wrapText="1"/>
    </xf>
    <xf numFmtId="164" fontId="11" fillId="0" borderId="51" xfId="0" applyNumberFormat="1" applyFont="1" applyFill="1" applyBorder="1" applyAlignment="1">
      <alignment horizontal="right" vertical="top" wrapText="1"/>
    </xf>
    <xf numFmtId="164" fontId="11" fillId="0" borderId="48" xfId="0" applyNumberFormat="1" applyFont="1" applyFill="1" applyBorder="1" applyAlignment="1">
      <alignment horizontal="right" vertical="top" wrapText="1"/>
    </xf>
    <xf numFmtId="9" fontId="11" fillId="0" borderId="49" xfId="0" applyNumberFormat="1" applyFont="1" applyFill="1" applyBorder="1" applyAlignment="1">
      <alignment horizontal="right" vertical="top" wrapText="1"/>
    </xf>
    <xf numFmtId="164" fontId="11" fillId="34" borderId="52" xfId="0" applyNumberFormat="1" applyFont="1" applyFill="1" applyBorder="1" applyAlignment="1">
      <alignment horizontal="right" vertical="top" wrapText="1"/>
    </xf>
    <xf numFmtId="9" fontId="11" fillId="0" borderId="53" xfId="0" applyNumberFormat="1" applyFont="1" applyFill="1" applyBorder="1" applyAlignment="1">
      <alignment horizontal="right" vertical="top" wrapText="1"/>
    </xf>
    <xf numFmtId="164" fontId="11" fillId="0" borderId="52" xfId="0" applyNumberFormat="1" applyFont="1" applyFill="1" applyBorder="1" applyAlignment="1">
      <alignment horizontal="right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164" fontId="11" fillId="0" borderId="31" xfId="0" applyNumberFormat="1" applyFont="1" applyFill="1" applyBorder="1" applyAlignment="1">
      <alignment horizontal="right" vertical="top" wrapText="1"/>
    </xf>
    <xf numFmtId="9" fontId="11" fillId="0" borderId="54" xfId="0" applyNumberFormat="1" applyFont="1" applyFill="1" applyBorder="1" applyAlignment="1">
      <alignment horizontal="right" vertical="top" wrapText="1"/>
    </xf>
    <xf numFmtId="0" fontId="2" fillId="0" borderId="43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right" vertical="top" wrapText="1"/>
    </xf>
    <xf numFmtId="164" fontId="11" fillId="0" borderId="55" xfId="0" applyNumberFormat="1" applyFont="1" applyFill="1" applyBorder="1" applyAlignment="1">
      <alignment horizontal="right" vertical="top" wrapText="1"/>
    </xf>
    <xf numFmtId="9" fontId="11" fillId="0" borderId="36" xfId="0" applyNumberFormat="1" applyFont="1" applyFill="1" applyBorder="1" applyAlignment="1">
      <alignment horizontal="right" vertical="top" wrapText="1"/>
    </xf>
    <xf numFmtId="0" fontId="1" fillId="34" borderId="41" xfId="0" applyFont="1" applyFill="1" applyBorder="1" applyAlignment="1">
      <alignment horizontal="right" vertical="top" wrapText="1"/>
    </xf>
    <xf numFmtId="49" fontId="1" fillId="34" borderId="49" xfId="0" applyNumberFormat="1" applyFont="1" applyFill="1" applyBorder="1" applyAlignment="1">
      <alignment horizontal="center" vertical="top" wrapText="1"/>
    </xf>
    <xf numFmtId="164" fontId="11" fillId="34" borderId="37" xfId="0" applyNumberFormat="1" applyFont="1" applyFill="1" applyBorder="1" applyAlignment="1">
      <alignment horizontal="right" vertical="top" wrapText="1"/>
    </xf>
    <xf numFmtId="164" fontId="11" fillId="34" borderId="24" xfId="0" applyNumberFormat="1" applyFont="1" applyFill="1" applyBorder="1" applyAlignment="1">
      <alignment horizontal="right" vertical="top" wrapText="1"/>
    </xf>
    <xf numFmtId="164" fontId="11" fillId="0" borderId="37" xfId="0" applyNumberFormat="1" applyFont="1" applyFill="1" applyBorder="1" applyAlignment="1">
      <alignment horizontal="right" vertical="top" wrapText="1"/>
    </xf>
    <xf numFmtId="0" fontId="1" fillId="0" borderId="49" xfId="0" applyFont="1" applyFill="1" applyBorder="1" applyAlignment="1">
      <alignment horizontal="right" vertical="top" wrapText="1"/>
    </xf>
    <xf numFmtId="0" fontId="1" fillId="34" borderId="52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37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left" vertical="top" wrapText="1"/>
    </xf>
    <xf numFmtId="0" fontId="2" fillId="0" borderId="43" xfId="0" applyNumberFormat="1" applyFont="1" applyFill="1" applyBorder="1" applyAlignment="1">
      <alignment horizontal="left" vertical="top" wrapText="1"/>
    </xf>
    <xf numFmtId="170" fontId="11" fillId="0" borderId="12" xfId="0" applyNumberFormat="1" applyFont="1" applyFill="1" applyBorder="1" applyAlignment="1">
      <alignment horizontal="right" vertical="top" wrapText="1"/>
    </xf>
    <xf numFmtId="170" fontId="11" fillId="0" borderId="17" xfId="0" applyNumberFormat="1" applyFont="1" applyFill="1" applyBorder="1" applyAlignment="1">
      <alignment horizontal="right" vertical="top" wrapText="1"/>
    </xf>
    <xf numFmtId="0" fontId="1" fillId="0" borderId="41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 wrapText="1"/>
    </xf>
    <xf numFmtId="170" fontId="11" fillId="0" borderId="23" xfId="0" applyNumberFormat="1" applyFont="1" applyFill="1" applyBorder="1" applyAlignment="1">
      <alignment horizontal="right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49" fontId="1" fillId="0" borderId="54" xfId="0" applyNumberFormat="1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left" vertical="top" wrapText="1"/>
    </xf>
    <xf numFmtId="9" fontId="11" fillId="0" borderId="56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38" xfId="0" applyNumberFormat="1" applyFont="1" applyFill="1" applyBorder="1" applyAlignment="1">
      <alignment horizontal="left" vertical="top" wrapText="1"/>
    </xf>
    <xf numFmtId="0" fontId="2" fillId="0" borderId="50" xfId="0" applyNumberFormat="1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right" vertical="top" wrapText="1"/>
    </xf>
    <xf numFmtId="0" fontId="2" fillId="0" borderId="40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164" fontId="11" fillId="0" borderId="53" xfId="0" applyNumberFormat="1" applyFont="1" applyFill="1" applyBorder="1" applyAlignment="1">
      <alignment horizontal="right" vertical="top" wrapText="1"/>
    </xf>
    <xf numFmtId="49" fontId="1" fillId="0" borderId="59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right" vertical="top" wrapText="1"/>
    </xf>
    <xf numFmtId="164" fontId="11" fillId="0" borderId="61" xfId="0" applyNumberFormat="1" applyFont="1" applyFill="1" applyBorder="1" applyAlignment="1">
      <alignment horizontal="right" vertical="top" wrapText="1"/>
    </xf>
    <xf numFmtId="9" fontId="11" fillId="0" borderId="62" xfId="0" applyNumberFormat="1" applyFont="1" applyFill="1" applyBorder="1" applyAlignment="1">
      <alignment horizontal="right" vertical="top" wrapText="1"/>
    </xf>
    <xf numFmtId="164" fontId="11" fillId="0" borderId="63" xfId="0" applyNumberFormat="1" applyFont="1" applyFill="1" applyBorder="1" applyAlignment="1">
      <alignment horizontal="right" vertical="top" wrapText="1"/>
    </xf>
    <xf numFmtId="164" fontId="11" fillId="0" borderId="59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64" xfId="0" applyFont="1" applyFill="1" applyBorder="1" applyAlignment="1">
      <alignment horizontal="right" vertical="top" wrapText="1"/>
    </xf>
    <xf numFmtId="0" fontId="2" fillId="0" borderId="65" xfId="0" applyFont="1" applyFill="1" applyBorder="1" applyAlignment="1">
      <alignment horizontal="left" vertical="top" wrapText="1"/>
    </xf>
    <xf numFmtId="164" fontId="11" fillId="0" borderId="66" xfId="0" applyNumberFormat="1" applyFont="1" applyFill="1" applyBorder="1" applyAlignment="1">
      <alignment horizontal="right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2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67" xfId="0" applyFont="1" applyFill="1" applyBorder="1" applyAlignment="1">
      <alignment horizontal="center" vertical="top" wrapText="1"/>
    </xf>
    <xf numFmtId="0" fontId="7" fillId="0" borderId="6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6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horizontal="center" vertical="top" wrapText="1"/>
    </xf>
    <xf numFmtId="0" fontId="4" fillId="0" borderId="76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/>
    </xf>
    <xf numFmtId="49" fontId="12" fillId="0" borderId="25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12" fillId="0" borderId="70" xfId="0" applyFont="1" applyFill="1" applyBorder="1" applyAlignment="1">
      <alignment horizontal="center" vertical="top" wrapText="1"/>
    </xf>
    <xf numFmtId="0" fontId="12" fillId="0" borderId="72" xfId="0" applyFont="1" applyFill="1" applyBorder="1" applyAlignment="1">
      <alignment horizontal="center" vertical="top" wrapText="1"/>
    </xf>
    <xf numFmtId="0" fontId="12" fillId="0" borderId="73" xfId="0" applyFont="1" applyFill="1" applyBorder="1" applyAlignment="1">
      <alignment horizontal="center" vertical="top" wrapText="1"/>
    </xf>
    <xf numFmtId="0" fontId="1" fillId="34" borderId="63" xfId="0" applyFont="1" applyFill="1" applyBorder="1" applyAlignment="1">
      <alignment horizontal="center" vertical="top" wrapText="1"/>
    </xf>
    <xf numFmtId="49" fontId="1" fillId="0" borderId="64" xfId="0" applyNumberFormat="1" applyFont="1" applyFill="1" applyBorder="1" applyAlignment="1">
      <alignment horizontal="center" vertical="top" wrapText="1"/>
    </xf>
    <xf numFmtId="0" fontId="2" fillId="0" borderId="6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111"/>
  <sheetViews>
    <sheetView tabSelected="1" zoomScale="64" zoomScaleNormal="64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P23" sqref="P23"/>
    </sheetView>
  </sheetViews>
  <sheetFormatPr defaultColWidth="8.77734375" defaultRowHeight="18.75"/>
  <cols>
    <col min="1" max="1" width="0.3359375" style="1" customWidth="1"/>
    <col min="2" max="2" width="3.5546875" style="6" customWidth="1"/>
    <col min="3" max="3" width="6.77734375" style="15" customWidth="1"/>
    <col min="4" max="4" width="8.77734375" style="15" customWidth="1"/>
    <col min="5" max="5" width="27.6640625" style="1" customWidth="1"/>
    <col min="6" max="6" width="11.10546875" style="26" customWidth="1"/>
    <col min="7" max="7" width="9.99609375" style="26" customWidth="1"/>
    <col min="8" max="8" width="6.21484375" style="8" bestFit="1" customWidth="1"/>
    <col min="9" max="10" width="9.5546875" style="26" customWidth="1"/>
    <col min="11" max="11" width="6.10546875" style="8" customWidth="1"/>
    <col min="12" max="12" width="9.5546875" style="26" customWidth="1"/>
    <col min="13" max="13" width="9.10546875" style="26" customWidth="1"/>
    <col min="14" max="14" width="5.4453125" style="8" customWidth="1"/>
    <col min="15" max="16" width="9.5546875" style="26" customWidth="1"/>
    <col min="17" max="17" width="5.4453125" style="8" customWidth="1"/>
    <col min="18" max="18" width="7.6640625" style="26" customWidth="1"/>
    <col min="19" max="19" width="7.10546875" style="26" customWidth="1"/>
    <col min="20" max="20" width="6.4453125" style="8" customWidth="1"/>
    <col min="21" max="16384" width="8.77734375" style="1" customWidth="1"/>
  </cols>
  <sheetData>
    <row r="1" spans="3:20" ht="36" customHeight="1">
      <c r="C1" s="161" t="s">
        <v>17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35"/>
    </row>
    <row r="2" spans="2:20" s="2" customFormat="1" ht="21" customHeight="1">
      <c r="B2" s="7"/>
      <c r="C2" s="13"/>
      <c r="D2" s="13"/>
      <c r="E2" s="3"/>
      <c r="F2" s="24"/>
      <c r="G2" s="25"/>
      <c r="H2" s="163" t="s">
        <v>33</v>
      </c>
      <c r="I2" s="163"/>
      <c r="J2" s="163"/>
      <c r="K2" s="33"/>
      <c r="L2" s="163" t="s">
        <v>160</v>
      </c>
      <c r="M2" s="163"/>
      <c r="N2" s="163"/>
      <c r="O2" s="31"/>
      <c r="P2" s="31"/>
      <c r="Q2" s="9"/>
      <c r="R2" s="31"/>
      <c r="S2" s="31"/>
      <c r="T2" s="9"/>
    </row>
    <row r="3" spans="3:20" ht="25.5" customHeight="1">
      <c r="C3" s="14"/>
      <c r="D3" s="14"/>
      <c r="E3" s="4"/>
      <c r="G3" s="27"/>
      <c r="H3" s="164" t="s">
        <v>4</v>
      </c>
      <c r="I3" s="164"/>
      <c r="J3" s="164"/>
      <c r="K3" s="34"/>
      <c r="L3" s="162" t="s">
        <v>5</v>
      </c>
      <c r="M3" s="162"/>
      <c r="N3" s="162"/>
      <c r="O3" s="32"/>
      <c r="P3" s="32"/>
      <c r="Q3" s="10"/>
      <c r="R3" s="32"/>
      <c r="S3" s="32"/>
      <c r="T3" s="10"/>
    </row>
    <row r="4" spans="17:20" ht="16.5" thickBot="1">
      <c r="Q4" s="12"/>
      <c r="T4" s="12" t="s">
        <v>18</v>
      </c>
    </row>
    <row r="5" spans="2:20" ht="15" customHeight="1" thickBot="1">
      <c r="B5" s="169" t="s">
        <v>12</v>
      </c>
      <c r="C5" s="178" t="s">
        <v>9</v>
      </c>
      <c r="D5" s="178"/>
      <c r="E5" s="176" t="s">
        <v>15</v>
      </c>
      <c r="F5" s="169" t="s">
        <v>16</v>
      </c>
      <c r="G5" s="171"/>
      <c r="H5" s="172"/>
      <c r="I5" s="180" t="s">
        <v>3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</row>
    <row r="6" spans="2:20" ht="47.25" customHeight="1" thickBot="1">
      <c r="B6" s="170"/>
      <c r="C6" s="179"/>
      <c r="D6" s="179"/>
      <c r="E6" s="177"/>
      <c r="F6" s="173"/>
      <c r="G6" s="174"/>
      <c r="H6" s="175"/>
      <c r="I6" s="165" t="s">
        <v>0</v>
      </c>
      <c r="J6" s="166"/>
      <c r="K6" s="167"/>
      <c r="L6" s="165" t="s">
        <v>1</v>
      </c>
      <c r="M6" s="166"/>
      <c r="N6" s="167"/>
      <c r="O6" s="165" t="s">
        <v>2</v>
      </c>
      <c r="P6" s="166"/>
      <c r="Q6" s="167"/>
      <c r="R6" s="165" t="s">
        <v>8</v>
      </c>
      <c r="S6" s="166"/>
      <c r="T6" s="167"/>
    </row>
    <row r="7" spans="2:20" ht="42.75" customHeight="1" thickBot="1">
      <c r="B7" s="170"/>
      <c r="C7" s="22" t="s">
        <v>19</v>
      </c>
      <c r="D7" s="22" t="s">
        <v>10</v>
      </c>
      <c r="E7" s="177"/>
      <c r="F7" s="28" t="s">
        <v>13</v>
      </c>
      <c r="G7" s="29" t="s">
        <v>14</v>
      </c>
      <c r="H7" s="23" t="s">
        <v>7</v>
      </c>
      <c r="I7" s="28" t="s">
        <v>13</v>
      </c>
      <c r="J7" s="29" t="s">
        <v>14</v>
      </c>
      <c r="K7" s="23" t="s">
        <v>7</v>
      </c>
      <c r="L7" s="28" t="s">
        <v>13</v>
      </c>
      <c r="M7" s="29" t="s">
        <v>14</v>
      </c>
      <c r="N7" s="23" t="s">
        <v>7</v>
      </c>
      <c r="O7" s="28" t="s">
        <v>13</v>
      </c>
      <c r="P7" s="29" t="s">
        <v>14</v>
      </c>
      <c r="Q7" s="23" t="s">
        <v>7</v>
      </c>
      <c r="R7" s="28" t="s">
        <v>13</v>
      </c>
      <c r="S7" s="29" t="s">
        <v>14</v>
      </c>
      <c r="T7" s="23" t="s">
        <v>7</v>
      </c>
    </row>
    <row r="8" spans="2:20" s="41" customFormat="1" ht="21.75" customHeight="1" thickBot="1">
      <c r="B8" s="36">
        <v>1</v>
      </c>
      <c r="C8" s="37" t="s">
        <v>11</v>
      </c>
      <c r="D8" s="38">
        <v>3</v>
      </c>
      <c r="E8" s="39">
        <v>4</v>
      </c>
      <c r="F8" s="40">
        <v>5</v>
      </c>
      <c r="G8" s="37">
        <v>6</v>
      </c>
      <c r="H8" s="39">
        <v>7</v>
      </c>
      <c r="I8" s="40">
        <v>8</v>
      </c>
      <c r="J8" s="37">
        <v>9</v>
      </c>
      <c r="K8" s="39">
        <v>10</v>
      </c>
      <c r="L8" s="40">
        <v>11</v>
      </c>
      <c r="M8" s="37">
        <v>12</v>
      </c>
      <c r="N8" s="39">
        <v>13</v>
      </c>
      <c r="O8" s="40">
        <v>14</v>
      </c>
      <c r="P8" s="37">
        <v>15</v>
      </c>
      <c r="Q8" s="39">
        <v>16</v>
      </c>
      <c r="R8" s="40">
        <v>17</v>
      </c>
      <c r="S8" s="37">
        <v>18</v>
      </c>
      <c r="T8" s="39">
        <v>19</v>
      </c>
    </row>
    <row r="9" spans="2:20" ht="26.25" customHeight="1" thickBot="1">
      <c r="B9" s="66"/>
      <c r="C9" s="52"/>
      <c r="D9" s="63"/>
      <c r="E9" s="67" t="s">
        <v>6</v>
      </c>
      <c r="F9" s="68">
        <f>SUM(F10:F74)</f>
        <v>9924454.690000003</v>
      </c>
      <c r="G9" s="68">
        <f>SUM(G10:G74)</f>
        <v>9707130.303</v>
      </c>
      <c r="H9" s="69">
        <f aca="true" t="shared" si="0" ref="H9:H44">G9/F9</f>
        <v>0.9781021331863218</v>
      </c>
      <c r="I9" s="68">
        <f>SUM(I10:I74)</f>
        <v>8141364.396999999</v>
      </c>
      <c r="J9" s="68">
        <f>SUM(J10:J74)</f>
        <v>8063382.866</v>
      </c>
      <c r="K9" s="69">
        <f aca="true" t="shared" si="1" ref="K9:K18">J9/I9</f>
        <v>0.9904215648388452</v>
      </c>
      <c r="L9" s="68">
        <f>SUM(L10:L74)</f>
        <v>1744104.158</v>
      </c>
      <c r="M9" s="68">
        <f>SUM(M10:M74)</f>
        <v>1616117.9920000003</v>
      </c>
      <c r="N9" s="69">
        <f>M9/L9</f>
        <v>0.9266178195763468</v>
      </c>
      <c r="O9" s="68">
        <f>SUM(O10:O74)</f>
        <v>38986.135</v>
      </c>
      <c r="P9" s="68">
        <f>SUM(P10:P74)</f>
        <v>27629.445</v>
      </c>
      <c r="Q9" s="69">
        <f>P9/O9</f>
        <v>0.7086992593648999</v>
      </c>
      <c r="R9" s="68">
        <f>SUM(R10:R73)</f>
        <v>0</v>
      </c>
      <c r="S9" s="68">
        <f>SUM(S10:S73)</f>
        <v>0</v>
      </c>
      <c r="T9" s="69"/>
    </row>
    <row r="10" spans="2:21" s="5" customFormat="1" ht="42.75" customHeight="1" thickBot="1">
      <c r="B10" s="70"/>
      <c r="C10" s="71"/>
      <c r="D10" s="74"/>
      <c r="E10" s="76" t="s">
        <v>106</v>
      </c>
      <c r="F10" s="75"/>
      <c r="G10" s="72"/>
      <c r="H10" s="96"/>
      <c r="I10" s="90"/>
      <c r="J10" s="72"/>
      <c r="K10" s="73"/>
      <c r="L10" s="75"/>
      <c r="M10" s="72"/>
      <c r="N10" s="96"/>
      <c r="O10" s="90"/>
      <c r="P10" s="72"/>
      <c r="Q10" s="73"/>
      <c r="R10" s="75"/>
      <c r="S10" s="72"/>
      <c r="T10" s="73"/>
      <c r="U10" s="1"/>
    </row>
    <row r="11" spans="2:20" s="5" customFormat="1" ht="171.75" customHeight="1" thickBot="1">
      <c r="B11" s="157">
        <v>1</v>
      </c>
      <c r="C11" s="77" t="s">
        <v>109</v>
      </c>
      <c r="D11" s="86" t="s">
        <v>108</v>
      </c>
      <c r="E11" s="60" t="s">
        <v>107</v>
      </c>
      <c r="F11" s="54">
        <f>I11+L11+O11+R11</f>
        <v>6919</v>
      </c>
      <c r="G11" s="53">
        <f>J11+M11+P11+S11</f>
        <v>6912.1</v>
      </c>
      <c r="H11" s="127">
        <f t="shared" si="0"/>
        <v>0.9990027460615697</v>
      </c>
      <c r="I11" s="79">
        <v>1307.7</v>
      </c>
      <c r="J11" s="53">
        <v>1305.8</v>
      </c>
      <c r="K11" s="127">
        <f>J11/I11</f>
        <v>0.9985470673701918</v>
      </c>
      <c r="L11" s="54">
        <v>5611.3</v>
      </c>
      <c r="M11" s="53">
        <v>5606.3</v>
      </c>
      <c r="N11" s="127">
        <f>M11/L11</f>
        <v>0.9991089408871384</v>
      </c>
      <c r="O11" s="79"/>
      <c r="P11" s="53"/>
      <c r="Q11" s="80"/>
      <c r="R11" s="54"/>
      <c r="S11" s="53"/>
      <c r="T11" s="80"/>
    </row>
    <row r="12" spans="2:20" s="5" customFormat="1" ht="185.25" customHeight="1" thickBot="1">
      <c r="B12" s="122">
        <v>2</v>
      </c>
      <c r="C12" s="71" t="s">
        <v>109</v>
      </c>
      <c r="D12" s="128" t="s">
        <v>164</v>
      </c>
      <c r="E12" s="129" t="s">
        <v>165</v>
      </c>
      <c r="F12" s="90">
        <f aca="true" t="shared" si="2" ref="F12:F30">I12+L12+O12+R12</f>
        <v>11405.7</v>
      </c>
      <c r="G12" s="72">
        <f>J12+M12+P12+S12</f>
        <v>11404.7</v>
      </c>
      <c r="H12" s="73">
        <f t="shared" si="0"/>
        <v>0.9999123245394846</v>
      </c>
      <c r="I12" s="90">
        <v>7052.5</v>
      </c>
      <c r="J12" s="72">
        <v>7052.5</v>
      </c>
      <c r="K12" s="130">
        <f t="shared" si="1"/>
        <v>1</v>
      </c>
      <c r="L12" s="75">
        <v>4353.2</v>
      </c>
      <c r="M12" s="72">
        <v>4352.2</v>
      </c>
      <c r="N12" s="73">
        <f>M12/L12</f>
        <v>0.9997702839290636</v>
      </c>
      <c r="O12" s="90"/>
      <c r="P12" s="72"/>
      <c r="Q12" s="73"/>
      <c r="R12" s="75"/>
      <c r="S12" s="72"/>
      <c r="T12" s="73"/>
    </row>
    <row r="13" spans="2:20" s="5" customFormat="1" ht="144.75" customHeight="1">
      <c r="B13" s="158">
        <v>3</v>
      </c>
      <c r="C13" s="47" t="s">
        <v>25</v>
      </c>
      <c r="D13" s="48" t="s">
        <v>27</v>
      </c>
      <c r="E13" s="81" t="s">
        <v>28</v>
      </c>
      <c r="F13" s="16">
        <f t="shared" si="2"/>
        <v>5233.9</v>
      </c>
      <c r="G13" s="17">
        <f>J13+M13+P13+S13</f>
        <v>5232.4</v>
      </c>
      <c r="H13" s="18">
        <f t="shared" si="0"/>
        <v>0.9997134068285599</v>
      </c>
      <c r="I13" s="16">
        <v>4733.9</v>
      </c>
      <c r="J13" s="17">
        <v>4732.4</v>
      </c>
      <c r="K13" s="126">
        <f t="shared" si="1"/>
        <v>0.9996831365259089</v>
      </c>
      <c r="L13" s="49">
        <v>500</v>
      </c>
      <c r="M13" s="17">
        <v>500</v>
      </c>
      <c r="N13" s="18">
        <f>M13/L13</f>
        <v>1</v>
      </c>
      <c r="O13" s="16"/>
      <c r="P13" s="17"/>
      <c r="Q13" s="18"/>
      <c r="R13" s="49"/>
      <c r="S13" s="17"/>
      <c r="T13" s="18"/>
    </row>
    <row r="14" spans="2:21" s="5" customFormat="1" ht="132" customHeight="1" thickBot="1">
      <c r="B14" s="157">
        <v>4</v>
      </c>
      <c r="C14" s="77" t="s">
        <v>26</v>
      </c>
      <c r="D14" s="84" t="s">
        <v>29</v>
      </c>
      <c r="E14" s="83" t="s">
        <v>30</v>
      </c>
      <c r="F14" s="54">
        <f t="shared" si="2"/>
        <v>7094.5</v>
      </c>
      <c r="G14" s="53">
        <f>J14+M14+P14+S14</f>
        <v>7094.5</v>
      </c>
      <c r="H14" s="80">
        <f t="shared" si="0"/>
        <v>1</v>
      </c>
      <c r="I14" s="79">
        <v>5594.5</v>
      </c>
      <c r="J14" s="53">
        <v>5594.5</v>
      </c>
      <c r="K14" s="78">
        <f t="shared" si="1"/>
        <v>1</v>
      </c>
      <c r="L14" s="54">
        <v>1500</v>
      </c>
      <c r="M14" s="53">
        <v>1500</v>
      </c>
      <c r="N14" s="78">
        <f>M14/L14</f>
        <v>1</v>
      </c>
      <c r="O14" s="79"/>
      <c r="P14" s="53"/>
      <c r="Q14" s="78"/>
      <c r="R14" s="54"/>
      <c r="S14" s="53"/>
      <c r="T14" s="80"/>
      <c r="U14" s="1" t="s">
        <v>32</v>
      </c>
    </row>
    <row r="15" spans="2:21" s="5" customFormat="1" ht="51.75" customHeight="1" thickBot="1">
      <c r="B15" s="122"/>
      <c r="C15" s="71"/>
      <c r="D15" s="82"/>
      <c r="E15" s="76" t="s">
        <v>110</v>
      </c>
      <c r="F15" s="75"/>
      <c r="G15" s="72"/>
      <c r="H15" s="96"/>
      <c r="I15" s="90"/>
      <c r="J15" s="72"/>
      <c r="K15" s="73"/>
      <c r="L15" s="75"/>
      <c r="M15" s="72"/>
      <c r="N15" s="96"/>
      <c r="O15" s="90"/>
      <c r="P15" s="72"/>
      <c r="Q15" s="73"/>
      <c r="R15" s="75"/>
      <c r="S15" s="72"/>
      <c r="T15" s="73"/>
      <c r="U15" s="1"/>
    </row>
    <row r="16" spans="2:21" s="5" customFormat="1" ht="119.25" customHeight="1">
      <c r="B16" s="158">
        <v>5</v>
      </c>
      <c r="C16" s="47" t="s">
        <v>34</v>
      </c>
      <c r="D16" s="48" t="s">
        <v>35</v>
      </c>
      <c r="E16" s="81" t="s">
        <v>36</v>
      </c>
      <c r="F16" s="54">
        <f t="shared" si="2"/>
        <v>817393.3</v>
      </c>
      <c r="G16" s="53">
        <f>J16+M16+P16+S16</f>
        <v>808117.6000000001</v>
      </c>
      <c r="H16" s="80">
        <f t="shared" si="0"/>
        <v>0.988652096854721</v>
      </c>
      <c r="I16" s="16">
        <v>641038.8</v>
      </c>
      <c r="J16" s="17">
        <v>641038.8</v>
      </c>
      <c r="K16" s="18">
        <f t="shared" si="1"/>
        <v>1</v>
      </c>
      <c r="L16" s="49">
        <v>172303.2</v>
      </c>
      <c r="M16" s="17">
        <v>164795.4</v>
      </c>
      <c r="N16" s="18">
        <f>M16/L16</f>
        <v>0.9564268104132714</v>
      </c>
      <c r="O16" s="16">
        <v>4051.3</v>
      </c>
      <c r="P16" s="17">
        <v>2283.4</v>
      </c>
      <c r="Q16" s="18">
        <f>P16/O16</f>
        <v>0.5636215535753956</v>
      </c>
      <c r="R16" s="49"/>
      <c r="S16" s="17"/>
      <c r="T16" s="18"/>
      <c r="U16" s="1" t="s">
        <v>104</v>
      </c>
    </row>
    <row r="17" spans="2:21" s="5" customFormat="1" ht="108.75" customHeight="1">
      <c r="B17" s="159">
        <v>6</v>
      </c>
      <c r="C17" s="97" t="s">
        <v>37</v>
      </c>
      <c r="D17" s="50" t="s">
        <v>38</v>
      </c>
      <c r="E17" s="51" t="s">
        <v>39</v>
      </c>
      <c r="F17" s="19">
        <f t="shared" si="2"/>
        <v>2095</v>
      </c>
      <c r="G17" s="20">
        <f>J17+M17+P17+S17</f>
        <v>2095</v>
      </c>
      <c r="H17" s="21">
        <f t="shared" si="0"/>
        <v>1</v>
      </c>
      <c r="I17" s="59">
        <v>1600</v>
      </c>
      <c r="J17" s="20">
        <v>1600</v>
      </c>
      <c r="K17" s="98">
        <f t="shared" si="1"/>
        <v>1</v>
      </c>
      <c r="L17" s="19">
        <v>495</v>
      </c>
      <c r="M17" s="20">
        <v>495</v>
      </c>
      <c r="N17" s="21">
        <f>M17/L17</f>
        <v>1</v>
      </c>
      <c r="O17" s="19">
        <v>0</v>
      </c>
      <c r="P17" s="20"/>
      <c r="Q17" s="21"/>
      <c r="R17" s="19"/>
      <c r="S17" s="20"/>
      <c r="T17" s="21"/>
      <c r="U17" s="1" t="s">
        <v>105</v>
      </c>
    </row>
    <row r="18" spans="2:21" s="5" customFormat="1" ht="156" customHeight="1">
      <c r="B18" s="158">
        <v>7</v>
      </c>
      <c r="C18" s="47" t="s">
        <v>37</v>
      </c>
      <c r="D18" s="57" t="s">
        <v>127</v>
      </c>
      <c r="E18" s="64" t="s">
        <v>126</v>
      </c>
      <c r="F18" s="19">
        <f t="shared" si="2"/>
        <v>30494.6</v>
      </c>
      <c r="G18" s="17">
        <f>J18+M18+P18+S18</f>
        <v>30494.6</v>
      </c>
      <c r="H18" s="18">
        <f t="shared" si="0"/>
        <v>1</v>
      </c>
      <c r="I18" s="16">
        <v>27960</v>
      </c>
      <c r="J18" s="17">
        <v>27960</v>
      </c>
      <c r="K18" s="21">
        <f t="shared" si="1"/>
        <v>1</v>
      </c>
      <c r="L18" s="49">
        <v>65.8</v>
      </c>
      <c r="M18" s="17">
        <v>65.8</v>
      </c>
      <c r="N18" s="21">
        <f>M18/L18</f>
        <v>1</v>
      </c>
      <c r="O18" s="16">
        <v>2468.8</v>
      </c>
      <c r="P18" s="17">
        <v>2468.8</v>
      </c>
      <c r="Q18" s="21">
        <f>P18/O18</f>
        <v>1</v>
      </c>
      <c r="R18" s="49"/>
      <c r="S18" s="17"/>
      <c r="T18" s="18"/>
      <c r="U18" s="1" t="s">
        <v>128</v>
      </c>
    </row>
    <row r="19" spans="2:21" s="5" customFormat="1" ht="99" customHeight="1" thickBot="1">
      <c r="B19" s="157">
        <v>8</v>
      </c>
      <c r="C19" s="77" t="s">
        <v>37</v>
      </c>
      <c r="D19" s="84" t="s">
        <v>40</v>
      </c>
      <c r="E19" s="83" t="s">
        <v>41</v>
      </c>
      <c r="F19" s="54">
        <f t="shared" si="2"/>
        <v>86931</v>
      </c>
      <c r="G19" s="53">
        <f>J19+M19+P19+S19</f>
        <v>62730.5</v>
      </c>
      <c r="H19" s="78">
        <f t="shared" si="0"/>
        <v>0.7216125432814531</v>
      </c>
      <c r="I19" s="79">
        <v>25126</v>
      </c>
      <c r="J19" s="53">
        <v>25126</v>
      </c>
      <c r="K19" s="78">
        <f aca="true" t="shared" si="3" ref="K19:K30">J19/I19</f>
        <v>1</v>
      </c>
      <c r="L19" s="54">
        <v>61805</v>
      </c>
      <c r="M19" s="53">
        <v>37604.5</v>
      </c>
      <c r="N19" s="78">
        <f>M19/L19</f>
        <v>0.6084378286546396</v>
      </c>
      <c r="O19" s="79">
        <v>0</v>
      </c>
      <c r="P19" s="53"/>
      <c r="Q19" s="78"/>
      <c r="R19" s="54"/>
      <c r="S19" s="53"/>
      <c r="T19" s="80"/>
      <c r="U19" s="1" t="s">
        <v>49</v>
      </c>
    </row>
    <row r="20" spans="2:21" s="5" customFormat="1" ht="54.75" customHeight="1" thickBot="1">
      <c r="B20" s="122"/>
      <c r="C20" s="85"/>
      <c r="D20" s="82"/>
      <c r="E20" s="76" t="s">
        <v>111</v>
      </c>
      <c r="F20" s="75"/>
      <c r="G20" s="72"/>
      <c r="H20" s="96"/>
      <c r="I20" s="90"/>
      <c r="J20" s="72"/>
      <c r="K20" s="73"/>
      <c r="L20" s="75"/>
      <c r="M20" s="72"/>
      <c r="N20" s="96"/>
      <c r="O20" s="90"/>
      <c r="P20" s="72"/>
      <c r="Q20" s="73"/>
      <c r="R20" s="75"/>
      <c r="S20" s="72"/>
      <c r="T20" s="73"/>
      <c r="U20" s="1"/>
    </row>
    <row r="21" spans="2:21" s="5" customFormat="1" ht="119.25" customHeight="1" thickBot="1">
      <c r="B21" s="123">
        <v>9</v>
      </c>
      <c r="C21" s="108" t="s">
        <v>42</v>
      </c>
      <c r="D21" s="133" t="s">
        <v>43</v>
      </c>
      <c r="E21" s="138" t="s">
        <v>44</v>
      </c>
      <c r="F21" s="119">
        <f t="shared" si="2"/>
        <v>230083.90000000002</v>
      </c>
      <c r="G21" s="109">
        <f>J21+M21+P21+S21</f>
        <v>228631</v>
      </c>
      <c r="H21" s="110">
        <f t="shared" si="0"/>
        <v>0.9936853469538719</v>
      </c>
      <c r="I21" s="119">
        <v>94860.8</v>
      </c>
      <c r="J21" s="109">
        <v>94860.8</v>
      </c>
      <c r="K21" s="110">
        <f t="shared" si="3"/>
        <v>1</v>
      </c>
      <c r="L21" s="117">
        <v>135223.1</v>
      </c>
      <c r="M21" s="109">
        <v>133770.2</v>
      </c>
      <c r="N21" s="110">
        <f>M21/L21</f>
        <v>0.9892555340026963</v>
      </c>
      <c r="O21" s="119">
        <v>0</v>
      </c>
      <c r="P21" s="109"/>
      <c r="Q21" s="110"/>
      <c r="R21" s="119"/>
      <c r="S21" s="109"/>
      <c r="T21" s="110"/>
      <c r="U21" s="1" t="s">
        <v>94</v>
      </c>
    </row>
    <row r="22" spans="2:21" s="5" customFormat="1" ht="159" customHeight="1" thickBot="1">
      <c r="B22" s="122">
        <v>10</v>
      </c>
      <c r="C22" s="71" t="s">
        <v>95</v>
      </c>
      <c r="D22" s="82" t="s">
        <v>96</v>
      </c>
      <c r="E22" s="125" t="s">
        <v>97</v>
      </c>
      <c r="F22" s="75">
        <f t="shared" si="2"/>
        <v>166497.6</v>
      </c>
      <c r="G22" s="72">
        <f>J22+M22+P22+S22</f>
        <v>165740.82</v>
      </c>
      <c r="H22" s="73">
        <f t="shared" si="0"/>
        <v>0.9954547092570704</v>
      </c>
      <c r="I22" s="90">
        <v>78902.3</v>
      </c>
      <c r="J22" s="72">
        <v>78902.3</v>
      </c>
      <c r="K22" s="73">
        <f t="shared" si="3"/>
        <v>1</v>
      </c>
      <c r="L22" s="75">
        <v>87595.3</v>
      </c>
      <c r="M22" s="72">
        <v>86838.52</v>
      </c>
      <c r="N22" s="73">
        <f>M22/L22</f>
        <v>0.9913604953690438</v>
      </c>
      <c r="O22" s="90"/>
      <c r="P22" s="72"/>
      <c r="Q22" s="73"/>
      <c r="R22" s="75"/>
      <c r="S22" s="72"/>
      <c r="T22" s="73"/>
      <c r="U22" s="1" t="s">
        <v>98</v>
      </c>
    </row>
    <row r="23" spans="2:21" s="5" customFormat="1" ht="150" customHeight="1" thickBot="1">
      <c r="B23" s="121">
        <v>11</v>
      </c>
      <c r="C23" s="99" t="s">
        <v>95</v>
      </c>
      <c r="D23" s="100" t="s">
        <v>99</v>
      </c>
      <c r="E23" s="139" t="s">
        <v>100</v>
      </c>
      <c r="F23" s="102">
        <f t="shared" si="2"/>
        <v>173840.40000000002</v>
      </c>
      <c r="G23" s="103">
        <f>J23+M23+P23+S23</f>
        <v>146090.63</v>
      </c>
      <c r="H23" s="106">
        <f t="shared" si="0"/>
        <v>0.8403721459453612</v>
      </c>
      <c r="I23" s="107">
        <v>140229.6</v>
      </c>
      <c r="J23" s="103">
        <v>113047.88</v>
      </c>
      <c r="K23" s="106">
        <f t="shared" si="3"/>
        <v>0.8061627502324759</v>
      </c>
      <c r="L23" s="102">
        <v>33610.8</v>
      </c>
      <c r="M23" s="103">
        <v>33042.75</v>
      </c>
      <c r="N23" s="106">
        <f>M23/L23</f>
        <v>0.9830991824056552</v>
      </c>
      <c r="O23" s="107"/>
      <c r="P23" s="103"/>
      <c r="Q23" s="106"/>
      <c r="R23" s="102"/>
      <c r="S23" s="103"/>
      <c r="T23" s="106"/>
      <c r="U23" s="1" t="s">
        <v>101</v>
      </c>
    </row>
    <row r="24" spans="2:21" s="5" customFormat="1" ht="49.5" customHeight="1" thickBot="1">
      <c r="B24" s="122"/>
      <c r="C24" s="71"/>
      <c r="D24" s="82"/>
      <c r="E24" s="76" t="s">
        <v>112</v>
      </c>
      <c r="F24" s="75"/>
      <c r="G24" s="72"/>
      <c r="H24" s="96"/>
      <c r="I24" s="90"/>
      <c r="J24" s="72"/>
      <c r="K24" s="73"/>
      <c r="L24" s="90"/>
      <c r="M24" s="72"/>
      <c r="N24" s="73"/>
      <c r="O24" s="75"/>
      <c r="P24" s="72"/>
      <c r="Q24" s="96"/>
      <c r="R24" s="90"/>
      <c r="S24" s="72"/>
      <c r="T24" s="73"/>
      <c r="U24" s="1"/>
    </row>
    <row r="25" spans="1:21" s="5" customFormat="1" ht="168.75" customHeight="1">
      <c r="A25" s="5">
        <v>18</v>
      </c>
      <c r="B25" s="160">
        <v>12</v>
      </c>
      <c r="C25" s="46" t="s">
        <v>125</v>
      </c>
      <c r="D25" s="154" t="s">
        <v>124</v>
      </c>
      <c r="E25" s="155" t="s">
        <v>123</v>
      </c>
      <c r="F25" s="156">
        <f t="shared" si="2"/>
        <v>2300</v>
      </c>
      <c r="G25" s="43">
        <f>J25+M25+P25+S25</f>
        <v>2300</v>
      </c>
      <c r="H25" s="44">
        <f t="shared" si="0"/>
        <v>1</v>
      </c>
      <c r="I25" s="45">
        <v>1150</v>
      </c>
      <c r="J25" s="43">
        <v>1150</v>
      </c>
      <c r="K25" s="44">
        <f t="shared" si="3"/>
        <v>1</v>
      </c>
      <c r="L25" s="156">
        <v>1150</v>
      </c>
      <c r="M25" s="43">
        <v>1150</v>
      </c>
      <c r="N25" s="44">
        <f>M25/L25</f>
        <v>1</v>
      </c>
      <c r="O25" s="45"/>
      <c r="P25" s="43"/>
      <c r="Q25" s="44"/>
      <c r="R25" s="156"/>
      <c r="S25" s="43"/>
      <c r="T25" s="44"/>
      <c r="U25" s="1" t="s">
        <v>153</v>
      </c>
    </row>
    <row r="26" spans="2:21" s="5" customFormat="1" ht="181.5" customHeight="1" thickBot="1">
      <c r="B26" s="121">
        <v>13</v>
      </c>
      <c r="C26" s="99" t="s">
        <v>37</v>
      </c>
      <c r="D26" s="120" t="s">
        <v>124</v>
      </c>
      <c r="E26" s="153" t="s">
        <v>123</v>
      </c>
      <c r="F26" s="107">
        <f t="shared" si="2"/>
        <v>86585.3</v>
      </c>
      <c r="G26" s="103">
        <f>J26+M26+P26+S26</f>
        <v>86582</v>
      </c>
      <c r="H26" s="106">
        <f t="shared" si="0"/>
        <v>0.9999618872949565</v>
      </c>
      <c r="I26" s="107">
        <v>57314.8</v>
      </c>
      <c r="J26" s="103">
        <v>57311.8</v>
      </c>
      <c r="K26" s="106">
        <f>J26/I26</f>
        <v>0.9999476574985867</v>
      </c>
      <c r="L26" s="102">
        <v>29270.5</v>
      </c>
      <c r="M26" s="103">
        <v>29270.2</v>
      </c>
      <c r="N26" s="106">
        <f>M26/L26</f>
        <v>0.9999897507729626</v>
      </c>
      <c r="O26" s="107"/>
      <c r="P26" s="103"/>
      <c r="Q26" s="106"/>
      <c r="R26" s="102"/>
      <c r="S26" s="103"/>
      <c r="T26" s="106"/>
      <c r="U26" s="1" t="s">
        <v>173</v>
      </c>
    </row>
    <row r="27" spans="2:21" s="5" customFormat="1" ht="93" customHeight="1" thickBot="1">
      <c r="B27" s="123"/>
      <c r="C27" s="108"/>
      <c r="D27" s="112"/>
      <c r="E27" s="76" t="s">
        <v>144</v>
      </c>
      <c r="F27" s="113"/>
      <c r="G27" s="109"/>
      <c r="H27" s="114"/>
      <c r="I27" s="90"/>
      <c r="J27" s="72"/>
      <c r="K27" s="73"/>
      <c r="L27" s="113"/>
      <c r="M27" s="109"/>
      <c r="N27" s="114"/>
      <c r="O27" s="90"/>
      <c r="P27" s="72"/>
      <c r="Q27" s="73"/>
      <c r="R27" s="113"/>
      <c r="S27" s="109"/>
      <c r="T27" s="110"/>
      <c r="U27" s="1"/>
    </row>
    <row r="28" spans="2:21" s="5" customFormat="1" ht="150" customHeight="1" thickBot="1">
      <c r="B28" s="122">
        <v>14</v>
      </c>
      <c r="C28" s="71" t="s">
        <v>31</v>
      </c>
      <c r="D28" s="115" t="s">
        <v>146</v>
      </c>
      <c r="E28" s="111" t="s">
        <v>145</v>
      </c>
      <c r="F28" s="90">
        <f t="shared" si="2"/>
        <v>110231.90000000001</v>
      </c>
      <c r="G28" s="72">
        <f>J28+M28+P28+S28</f>
        <v>109365.7</v>
      </c>
      <c r="H28" s="73">
        <f t="shared" si="0"/>
        <v>0.9921420205947642</v>
      </c>
      <c r="I28" s="90">
        <v>38158.7</v>
      </c>
      <c r="J28" s="72">
        <v>38158.7</v>
      </c>
      <c r="K28" s="73">
        <f>J28/I28</f>
        <v>1</v>
      </c>
      <c r="L28" s="75">
        <v>52834.4</v>
      </c>
      <c r="M28" s="72">
        <v>51968.2</v>
      </c>
      <c r="N28" s="73">
        <f>M28/L28</f>
        <v>0.9836053783141286</v>
      </c>
      <c r="O28" s="75">
        <v>19238.8</v>
      </c>
      <c r="P28" s="72">
        <v>19238.8</v>
      </c>
      <c r="Q28" s="73">
        <f>P28/O28</f>
        <v>1</v>
      </c>
      <c r="R28" s="75"/>
      <c r="S28" s="72"/>
      <c r="T28" s="73"/>
      <c r="U28" s="1" t="s">
        <v>147</v>
      </c>
    </row>
    <row r="29" spans="2:21" s="5" customFormat="1" ht="57.75" customHeight="1" thickBot="1">
      <c r="B29" s="121"/>
      <c r="C29" s="99"/>
      <c r="D29" s="100"/>
      <c r="E29" s="101" t="s">
        <v>143</v>
      </c>
      <c r="F29" s="102"/>
      <c r="G29" s="103"/>
      <c r="H29" s="104"/>
      <c r="I29" s="105"/>
      <c r="J29" s="103"/>
      <c r="K29" s="106"/>
      <c r="L29" s="102"/>
      <c r="M29" s="103"/>
      <c r="N29" s="104"/>
      <c r="O29" s="107"/>
      <c r="P29" s="103"/>
      <c r="Q29" s="106"/>
      <c r="R29" s="102"/>
      <c r="S29" s="103"/>
      <c r="T29" s="106"/>
      <c r="U29" s="1"/>
    </row>
    <row r="30" spans="2:21" s="5" customFormat="1" ht="147" customHeight="1" thickBot="1">
      <c r="B30" s="157">
        <v>15</v>
      </c>
      <c r="C30" s="77" t="s">
        <v>90</v>
      </c>
      <c r="D30" s="87" t="s">
        <v>91</v>
      </c>
      <c r="E30" s="61" t="s">
        <v>92</v>
      </c>
      <c r="F30" s="54">
        <f t="shared" si="2"/>
        <v>14595.2</v>
      </c>
      <c r="G30" s="53">
        <f>J30+M30+P30+S30</f>
        <v>13880.1</v>
      </c>
      <c r="H30" s="80">
        <f t="shared" si="0"/>
        <v>0.9510044398158298</v>
      </c>
      <c r="I30" s="88">
        <v>13865.5</v>
      </c>
      <c r="J30" s="53">
        <v>13186.1</v>
      </c>
      <c r="K30" s="80">
        <f t="shared" si="3"/>
        <v>0.951000685153799</v>
      </c>
      <c r="L30" s="54">
        <v>729.7</v>
      </c>
      <c r="M30" s="53">
        <v>694</v>
      </c>
      <c r="N30" s="80">
        <f>M30/L30</f>
        <v>0.9510757845690009</v>
      </c>
      <c r="O30" s="79"/>
      <c r="P30" s="53"/>
      <c r="Q30" s="80"/>
      <c r="R30" s="54"/>
      <c r="S30" s="53"/>
      <c r="T30" s="80"/>
      <c r="U30" s="1" t="s">
        <v>93</v>
      </c>
    </row>
    <row r="31" spans="2:21" s="5" customFormat="1" ht="100.5" customHeight="1" thickBot="1">
      <c r="B31" s="122"/>
      <c r="C31" s="71"/>
      <c r="D31" s="82"/>
      <c r="E31" s="76" t="s">
        <v>157</v>
      </c>
      <c r="F31" s="75"/>
      <c r="G31" s="72"/>
      <c r="H31" s="73"/>
      <c r="I31" s="118"/>
      <c r="J31" s="72"/>
      <c r="K31" s="73"/>
      <c r="L31" s="75"/>
      <c r="M31" s="72"/>
      <c r="N31" s="73"/>
      <c r="O31" s="90"/>
      <c r="P31" s="72"/>
      <c r="Q31" s="73"/>
      <c r="R31" s="75"/>
      <c r="S31" s="72"/>
      <c r="T31" s="73"/>
      <c r="U31" s="1"/>
    </row>
    <row r="32" spans="2:21" s="5" customFormat="1" ht="171.75" customHeight="1" thickBot="1">
      <c r="B32" s="123">
        <v>16</v>
      </c>
      <c r="C32" s="108" t="s">
        <v>90</v>
      </c>
      <c r="D32" s="131" t="s">
        <v>159</v>
      </c>
      <c r="E32" s="145" t="s">
        <v>158</v>
      </c>
      <c r="F32" s="90">
        <f>I32+L32+O32+R32</f>
        <v>363256.3</v>
      </c>
      <c r="G32" s="72">
        <f>J32+M32+P32+S32</f>
        <v>362479.2</v>
      </c>
      <c r="H32" s="130">
        <f t="shared" si="0"/>
        <v>0.9978607390979868</v>
      </c>
      <c r="I32" s="117">
        <v>227593.5</v>
      </c>
      <c r="J32" s="109">
        <v>226995.2</v>
      </c>
      <c r="K32" s="130">
        <f>J32/I32</f>
        <v>0.9973711903020078</v>
      </c>
      <c r="L32" s="113">
        <v>135662.8</v>
      </c>
      <c r="M32" s="109">
        <v>135484</v>
      </c>
      <c r="N32" s="130">
        <f>M32/L32</f>
        <v>0.9986820263181949</v>
      </c>
      <c r="O32" s="119"/>
      <c r="P32" s="109"/>
      <c r="Q32" s="110"/>
      <c r="R32" s="113"/>
      <c r="S32" s="109"/>
      <c r="T32" s="110"/>
      <c r="U32" s="1" t="s">
        <v>166</v>
      </c>
    </row>
    <row r="33" spans="2:21" s="5" customFormat="1" ht="38.25" customHeight="1" thickBot="1">
      <c r="B33" s="123"/>
      <c r="C33" s="108"/>
      <c r="D33" s="133"/>
      <c r="E33" s="134" t="s">
        <v>148</v>
      </c>
      <c r="F33" s="119"/>
      <c r="G33" s="109"/>
      <c r="H33" s="110"/>
      <c r="I33" s="117"/>
      <c r="J33" s="109"/>
      <c r="K33" s="110"/>
      <c r="L33" s="119"/>
      <c r="M33" s="109"/>
      <c r="N33" s="110"/>
      <c r="O33" s="119"/>
      <c r="P33" s="109"/>
      <c r="Q33" s="110"/>
      <c r="R33" s="119"/>
      <c r="S33" s="109"/>
      <c r="T33" s="110"/>
      <c r="U33" s="1"/>
    </row>
    <row r="34" spans="2:21" s="5" customFormat="1" ht="95.25" customHeight="1" thickBot="1">
      <c r="B34" s="122">
        <v>17</v>
      </c>
      <c r="C34" s="71" t="s">
        <v>37</v>
      </c>
      <c r="D34" s="82" t="s">
        <v>150</v>
      </c>
      <c r="E34" s="111" t="s">
        <v>149</v>
      </c>
      <c r="F34" s="90">
        <f>I34+L34+O34+R34</f>
        <v>3105</v>
      </c>
      <c r="G34" s="72">
        <f>J34+M34+P34+S34</f>
        <v>3105</v>
      </c>
      <c r="H34" s="73">
        <f t="shared" si="0"/>
        <v>1</v>
      </c>
      <c r="I34" s="118">
        <v>2093.9</v>
      </c>
      <c r="J34" s="72">
        <v>2093.9</v>
      </c>
      <c r="K34" s="73">
        <f>J34/I34</f>
        <v>1</v>
      </c>
      <c r="L34" s="90">
        <v>0</v>
      </c>
      <c r="M34" s="72">
        <v>0</v>
      </c>
      <c r="N34" s="73">
        <v>0</v>
      </c>
      <c r="O34" s="75">
        <v>1011.1</v>
      </c>
      <c r="P34" s="72">
        <v>1011.1</v>
      </c>
      <c r="Q34" s="73">
        <v>1</v>
      </c>
      <c r="R34" s="90"/>
      <c r="S34" s="72"/>
      <c r="T34" s="73"/>
      <c r="U34" s="1"/>
    </row>
    <row r="35" spans="2:21" s="5" customFormat="1" ht="99.75" customHeight="1" thickBot="1">
      <c r="B35" s="122">
        <v>18</v>
      </c>
      <c r="C35" s="71" t="s">
        <v>151</v>
      </c>
      <c r="D35" s="136" t="s">
        <v>150</v>
      </c>
      <c r="E35" s="137" t="s">
        <v>149</v>
      </c>
      <c r="F35" s="107">
        <f>I35+L35+O35+R35</f>
        <v>2848.2999999999997</v>
      </c>
      <c r="G35" s="103">
        <f>J35+M35+P35+S35</f>
        <v>2848.2999999999997</v>
      </c>
      <c r="H35" s="106">
        <f t="shared" si="0"/>
        <v>1</v>
      </c>
      <c r="I35" s="105">
        <v>2067.2</v>
      </c>
      <c r="J35" s="103">
        <v>2067.2</v>
      </c>
      <c r="K35" s="106">
        <f>J35/I35</f>
        <v>1</v>
      </c>
      <c r="L35" s="107">
        <v>99.7</v>
      </c>
      <c r="M35" s="103">
        <v>99.7</v>
      </c>
      <c r="N35" s="106">
        <f>M35/L35</f>
        <v>1</v>
      </c>
      <c r="O35" s="107">
        <v>681.4</v>
      </c>
      <c r="P35" s="103">
        <v>681.4</v>
      </c>
      <c r="Q35" s="106">
        <f>P35/O35</f>
        <v>1</v>
      </c>
      <c r="R35" s="107"/>
      <c r="S35" s="103"/>
      <c r="T35" s="106"/>
      <c r="U35" s="1" t="s">
        <v>152</v>
      </c>
    </row>
    <row r="36" spans="2:21" s="5" customFormat="1" ht="53.25" customHeight="1" thickBot="1">
      <c r="B36" s="121"/>
      <c r="C36" s="99"/>
      <c r="D36" s="116"/>
      <c r="E36" s="101" t="s">
        <v>113</v>
      </c>
      <c r="F36" s="102"/>
      <c r="G36" s="103"/>
      <c r="H36" s="106"/>
      <c r="I36" s="107"/>
      <c r="J36" s="103"/>
      <c r="K36" s="106"/>
      <c r="L36" s="102"/>
      <c r="M36" s="103"/>
      <c r="N36" s="106"/>
      <c r="O36" s="107"/>
      <c r="P36" s="103"/>
      <c r="Q36" s="106"/>
      <c r="R36" s="102"/>
      <c r="S36" s="103"/>
      <c r="T36" s="106"/>
      <c r="U36" s="1"/>
    </row>
    <row r="37" spans="2:21" s="5" customFormat="1" ht="156" customHeight="1">
      <c r="B37" s="158">
        <v>19</v>
      </c>
      <c r="C37" s="47" t="s">
        <v>116</v>
      </c>
      <c r="D37" s="55" t="s">
        <v>115</v>
      </c>
      <c r="E37" s="89" t="s">
        <v>114</v>
      </c>
      <c r="F37" s="49">
        <f>I37+L37+O37+R37</f>
        <v>13335</v>
      </c>
      <c r="G37" s="17">
        <f>J37+M37+P37+S37</f>
        <v>13335</v>
      </c>
      <c r="H37" s="18">
        <f t="shared" si="0"/>
        <v>1</v>
      </c>
      <c r="I37" s="16">
        <v>12700</v>
      </c>
      <c r="J37" s="17">
        <v>12700</v>
      </c>
      <c r="K37" s="18">
        <f>J37/I37</f>
        <v>1</v>
      </c>
      <c r="L37" s="49">
        <v>500</v>
      </c>
      <c r="M37" s="17">
        <v>500</v>
      </c>
      <c r="N37" s="18">
        <f>M37/L37</f>
        <v>1</v>
      </c>
      <c r="O37" s="16">
        <v>135</v>
      </c>
      <c r="P37" s="17">
        <v>135</v>
      </c>
      <c r="Q37" s="18">
        <f>P37/O37</f>
        <v>1</v>
      </c>
      <c r="R37" s="49"/>
      <c r="S37" s="17"/>
      <c r="T37" s="18"/>
      <c r="U37" s="1" t="s">
        <v>117</v>
      </c>
    </row>
    <row r="38" spans="2:21" s="5" customFormat="1" ht="132" customHeight="1">
      <c r="B38" s="159">
        <v>20</v>
      </c>
      <c r="C38" s="97" t="s">
        <v>116</v>
      </c>
      <c r="D38" s="57" t="s">
        <v>142</v>
      </c>
      <c r="E38" s="65" t="s">
        <v>141</v>
      </c>
      <c r="F38" s="59">
        <f aca="true" t="shared" si="4" ref="F38:G44">I38+L38+O38+R38</f>
        <v>160327.8</v>
      </c>
      <c r="G38" s="20">
        <f t="shared" si="4"/>
        <v>160327.8</v>
      </c>
      <c r="H38" s="21">
        <f t="shared" si="0"/>
        <v>1</v>
      </c>
      <c r="I38" s="19">
        <v>70000</v>
      </c>
      <c r="J38" s="20">
        <v>70000</v>
      </c>
      <c r="K38" s="21">
        <f>J38/I38</f>
        <v>1</v>
      </c>
      <c r="L38" s="59">
        <v>90327.8</v>
      </c>
      <c r="M38" s="20">
        <v>90327.8</v>
      </c>
      <c r="N38" s="21">
        <f>M38/L38</f>
        <v>1</v>
      </c>
      <c r="O38" s="19"/>
      <c r="P38" s="20"/>
      <c r="Q38" s="21"/>
      <c r="R38" s="59"/>
      <c r="S38" s="20"/>
      <c r="T38" s="21"/>
      <c r="U38" s="1" t="s">
        <v>140</v>
      </c>
    </row>
    <row r="39" spans="2:21" s="5" customFormat="1" ht="162.75" customHeight="1">
      <c r="B39" s="159">
        <v>21</v>
      </c>
      <c r="C39" s="97" t="s">
        <v>155</v>
      </c>
      <c r="D39" s="141" t="s">
        <v>156</v>
      </c>
      <c r="E39" s="140" t="s">
        <v>154</v>
      </c>
      <c r="F39" s="19">
        <f t="shared" si="4"/>
        <v>7883.6</v>
      </c>
      <c r="G39" s="20">
        <f t="shared" si="4"/>
        <v>7883.6</v>
      </c>
      <c r="H39" s="21">
        <f t="shared" si="0"/>
        <v>1</v>
      </c>
      <c r="I39" s="59">
        <v>7463.6</v>
      </c>
      <c r="J39" s="20">
        <v>7463.6</v>
      </c>
      <c r="K39" s="98">
        <f>J39/I39</f>
        <v>1</v>
      </c>
      <c r="L39" s="19">
        <v>218</v>
      </c>
      <c r="M39" s="20">
        <v>218</v>
      </c>
      <c r="N39" s="21">
        <f>M39/L39</f>
        <v>1</v>
      </c>
      <c r="O39" s="19">
        <v>202</v>
      </c>
      <c r="P39" s="20">
        <v>202</v>
      </c>
      <c r="Q39" s="21">
        <f>P39/O39</f>
        <v>1</v>
      </c>
      <c r="R39" s="59"/>
      <c r="S39" s="20"/>
      <c r="T39" s="21"/>
      <c r="U39" s="1" t="s">
        <v>117</v>
      </c>
    </row>
    <row r="40" spans="2:21" s="5" customFormat="1" ht="163.5" customHeight="1" thickBot="1">
      <c r="B40" s="157">
        <v>22</v>
      </c>
      <c r="C40" s="77" t="s">
        <v>116</v>
      </c>
      <c r="D40" s="142" t="s">
        <v>163</v>
      </c>
      <c r="E40" s="143" t="s">
        <v>162</v>
      </c>
      <c r="F40" s="79">
        <f t="shared" si="4"/>
        <v>17965.39</v>
      </c>
      <c r="G40" s="53">
        <f t="shared" si="4"/>
        <v>8525</v>
      </c>
      <c r="H40" s="80">
        <f t="shared" si="0"/>
        <v>0.4745235143795932</v>
      </c>
      <c r="I40" s="79">
        <v>8421</v>
      </c>
      <c r="J40" s="53">
        <v>8421</v>
      </c>
      <c r="K40" s="80">
        <f>J40/I40</f>
        <v>1</v>
      </c>
      <c r="L40" s="54"/>
      <c r="M40" s="53"/>
      <c r="N40" s="80"/>
      <c r="O40" s="79">
        <v>9544.39</v>
      </c>
      <c r="P40" s="53">
        <v>104</v>
      </c>
      <c r="Q40" s="80">
        <f>P40/O40</f>
        <v>0.010896453309221439</v>
      </c>
      <c r="R40" s="54"/>
      <c r="S40" s="53"/>
      <c r="T40" s="80"/>
      <c r="U40" s="1" t="s">
        <v>117</v>
      </c>
    </row>
    <row r="41" spans="2:21" s="5" customFormat="1" ht="51" customHeight="1" thickBot="1">
      <c r="B41" s="122"/>
      <c r="C41" s="71"/>
      <c r="D41" s="128"/>
      <c r="E41" s="76" t="s">
        <v>118</v>
      </c>
      <c r="F41" s="75"/>
      <c r="G41" s="72"/>
      <c r="H41" s="73"/>
      <c r="I41" s="90"/>
      <c r="J41" s="72"/>
      <c r="K41" s="73"/>
      <c r="L41" s="75"/>
      <c r="M41" s="72"/>
      <c r="N41" s="73"/>
      <c r="O41" s="90"/>
      <c r="P41" s="72"/>
      <c r="Q41" s="73"/>
      <c r="R41" s="75"/>
      <c r="S41" s="72"/>
      <c r="T41" s="73"/>
      <c r="U41" s="1"/>
    </row>
    <row r="42" spans="2:21" s="5" customFormat="1" ht="144.75" customHeight="1" thickBot="1">
      <c r="B42" s="157">
        <v>23</v>
      </c>
      <c r="C42" s="77" t="s">
        <v>45</v>
      </c>
      <c r="D42" s="87" t="s">
        <v>46</v>
      </c>
      <c r="E42" s="61" t="s">
        <v>47</v>
      </c>
      <c r="F42" s="54">
        <f t="shared" si="4"/>
        <v>922.5</v>
      </c>
      <c r="G42" s="53">
        <f t="shared" si="4"/>
        <v>899</v>
      </c>
      <c r="H42" s="80">
        <f t="shared" si="0"/>
        <v>0.9745257452574526</v>
      </c>
      <c r="I42" s="79">
        <v>435.5</v>
      </c>
      <c r="J42" s="53">
        <v>435.5</v>
      </c>
      <c r="K42" s="80">
        <f>J42/I42</f>
        <v>1</v>
      </c>
      <c r="L42" s="79">
        <v>487</v>
      </c>
      <c r="M42" s="53">
        <v>463.5</v>
      </c>
      <c r="N42" s="80">
        <f>M42/L42</f>
        <v>0.9517453798767967</v>
      </c>
      <c r="O42" s="79"/>
      <c r="P42" s="53"/>
      <c r="Q42" s="80"/>
      <c r="R42" s="79"/>
      <c r="S42" s="53"/>
      <c r="T42" s="80"/>
      <c r="U42" s="1" t="s">
        <v>48</v>
      </c>
    </row>
    <row r="43" spans="2:21" s="5" customFormat="1" ht="69" customHeight="1" thickBot="1">
      <c r="B43" s="122"/>
      <c r="C43" s="71"/>
      <c r="D43" s="82"/>
      <c r="E43" s="124" t="s">
        <v>161</v>
      </c>
      <c r="F43" s="75"/>
      <c r="G43" s="72"/>
      <c r="H43" s="73"/>
      <c r="I43" s="90"/>
      <c r="J43" s="72"/>
      <c r="K43" s="73"/>
      <c r="L43" s="90"/>
      <c r="M43" s="72"/>
      <c r="N43" s="73"/>
      <c r="O43" s="90"/>
      <c r="P43" s="72"/>
      <c r="Q43" s="73"/>
      <c r="R43" s="90"/>
      <c r="S43" s="72"/>
      <c r="T43" s="73"/>
      <c r="U43" s="1"/>
    </row>
    <row r="44" spans="2:21" s="5" customFormat="1" ht="116.25" customHeight="1" thickBot="1">
      <c r="B44" s="122">
        <v>24</v>
      </c>
      <c r="C44" s="93" t="s">
        <v>20</v>
      </c>
      <c r="D44" s="94" t="s">
        <v>21</v>
      </c>
      <c r="E44" s="111" t="s">
        <v>22</v>
      </c>
      <c r="F44" s="75">
        <v>30000</v>
      </c>
      <c r="G44" s="72">
        <f t="shared" si="4"/>
        <v>30000</v>
      </c>
      <c r="H44" s="95">
        <f t="shared" si="0"/>
        <v>1</v>
      </c>
      <c r="I44" s="90">
        <v>15000</v>
      </c>
      <c r="J44" s="72">
        <v>15000</v>
      </c>
      <c r="K44" s="95">
        <f>J44/I44</f>
        <v>1</v>
      </c>
      <c r="L44" s="90">
        <v>15000</v>
      </c>
      <c r="M44" s="72">
        <v>15000</v>
      </c>
      <c r="N44" s="95">
        <f>M44/L44</f>
        <v>1</v>
      </c>
      <c r="O44" s="90"/>
      <c r="P44" s="72"/>
      <c r="Q44" s="73"/>
      <c r="R44" s="90"/>
      <c r="S44" s="72"/>
      <c r="T44" s="73"/>
      <c r="U44" s="1" t="s">
        <v>50</v>
      </c>
    </row>
    <row r="45" spans="2:21" s="5" customFormat="1" ht="116.25" customHeight="1" thickBot="1">
      <c r="B45" s="122"/>
      <c r="C45" s="93"/>
      <c r="D45" s="94"/>
      <c r="E45" s="76" t="s">
        <v>119</v>
      </c>
      <c r="F45" s="75"/>
      <c r="G45" s="72"/>
      <c r="H45" s="95"/>
      <c r="I45" s="90"/>
      <c r="J45" s="72"/>
      <c r="K45" s="95"/>
      <c r="L45" s="90"/>
      <c r="M45" s="72"/>
      <c r="N45" s="95"/>
      <c r="O45" s="90"/>
      <c r="P45" s="72"/>
      <c r="Q45" s="73"/>
      <c r="R45" s="90"/>
      <c r="S45" s="72"/>
      <c r="T45" s="73"/>
      <c r="U45" s="1"/>
    </row>
    <row r="46" spans="2:21" s="5" customFormat="1" ht="175.5" customHeight="1">
      <c r="B46" s="160">
        <v>25</v>
      </c>
      <c r="C46" s="46" t="s">
        <v>51</v>
      </c>
      <c r="D46" s="184" t="s">
        <v>52</v>
      </c>
      <c r="E46" s="185" t="s">
        <v>53</v>
      </c>
      <c r="F46" s="156">
        <f aca="true" t="shared" si="5" ref="F46:G69">I46+L46+O46+R46</f>
        <v>9982.4</v>
      </c>
      <c r="G46" s="43">
        <f aca="true" t="shared" si="6" ref="G46:G64">J46+M46+P46+S46</f>
        <v>5318.8</v>
      </c>
      <c r="H46" s="44">
        <f>G46/F46</f>
        <v>0.5328177592562912</v>
      </c>
      <c r="I46" s="45">
        <v>9482.4</v>
      </c>
      <c r="J46" s="43">
        <v>4818.8</v>
      </c>
      <c r="K46" s="44">
        <f aca="true" t="shared" si="7" ref="K46:K53">J46/I46</f>
        <v>0.5081835822154729</v>
      </c>
      <c r="L46" s="45">
        <v>500</v>
      </c>
      <c r="M46" s="43">
        <v>500</v>
      </c>
      <c r="N46" s="44">
        <f aca="true" t="shared" si="8" ref="N46:N69">M46/L46</f>
        <v>1</v>
      </c>
      <c r="O46" s="45"/>
      <c r="P46" s="43"/>
      <c r="Q46" s="44"/>
      <c r="R46" s="45"/>
      <c r="S46" s="43"/>
      <c r="T46" s="44"/>
      <c r="U46" s="1" t="s">
        <v>56</v>
      </c>
    </row>
    <row r="47" spans="2:21" s="5" customFormat="1" ht="209.25" customHeight="1">
      <c r="B47" s="159">
        <v>26</v>
      </c>
      <c r="C47" s="47" t="s">
        <v>51</v>
      </c>
      <c r="D47" s="48" t="s">
        <v>54</v>
      </c>
      <c r="E47" s="51" t="s">
        <v>55</v>
      </c>
      <c r="F47" s="49">
        <f t="shared" si="5"/>
        <v>2109.8</v>
      </c>
      <c r="G47" s="17">
        <f t="shared" si="6"/>
        <v>824.3</v>
      </c>
      <c r="H47" s="21">
        <f aca="true" t="shared" si="9" ref="H47:H54">G47/F47</f>
        <v>0.3907005403355768</v>
      </c>
      <c r="I47" s="19">
        <v>2004.3</v>
      </c>
      <c r="J47" s="20">
        <v>767</v>
      </c>
      <c r="K47" s="21">
        <f t="shared" si="7"/>
        <v>0.3826772439255601</v>
      </c>
      <c r="L47" s="19">
        <v>105.5</v>
      </c>
      <c r="M47" s="20">
        <v>57.3</v>
      </c>
      <c r="N47" s="21">
        <f t="shared" si="8"/>
        <v>0.543127962085308</v>
      </c>
      <c r="O47" s="19"/>
      <c r="P47" s="20"/>
      <c r="Q47" s="21"/>
      <c r="R47" s="19"/>
      <c r="S47" s="20"/>
      <c r="T47" s="21"/>
      <c r="U47" s="1" t="s">
        <v>103</v>
      </c>
    </row>
    <row r="48" spans="2:21" s="5" customFormat="1" ht="183" customHeight="1">
      <c r="B48" s="159">
        <v>27</v>
      </c>
      <c r="C48" s="47" t="s">
        <v>51</v>
      </c>
      <c r="D48" s="48" t="s">
        <v>57</v>
      </c>
      <c r="E48" s="51" t="s">
        <v>58</v>
      </c>
      <c r="F48" s="59">
        <f t="shared" si="5"/>
        <v>783.7</v>
      </c>
      <c r="G48" s="17">
        <f t="shared" si="6"/>
        <v>402.3</v>
      </c>
      <c r="H48" s="21">
        <f t="shared" si="9"/>
        <v>0.5133341839989792</v>
      </c>
      <c r="I48" s="19">
        <v>743.7</v>
      </c>
      <c r="J48" s="20">
        <v>362.3</v>
      </c>
      <c r="K48" s="21">
        <f t="shared" si="7"/>
        <v>0.4871588005916364</v>
      </c>
      <c r="L48" s="19">
        <v>40</v>
      </c>
      <c r="M48" s="20">
        <v>40</v>
      </c>
      <c r="N48" s="21">
        <f t="shared" si="8"/>
        <v>1</v>
      </c>
      <c r="O48" s="19"/>
      <c r="P48" s="20"/>
      <c r="Q48" s="21"/>
      <c r="R48" s="19"/>
      <c r="S48" s="20"/>
      <c r="T48" s="21"/>
      <c r="U48" s="1" t="s">
        <v>103</v>
      </c>
    </row>
    <row r="49" spans="2:21" s="5" customFormat="1" ht="198" customHeight="1">
      <c r="B49" s="159">
        <v>28</v>
      </c>
      <c r="C49" s="47" t="s">
        <v>51</v>
      </c>
      <c r="D49" s="57" t="s">
        <v>130</v>
      </c>
      <c r="E49" s="64" t="s">
        <v>129</v>
      </c>
      <c r="F49" s="49">
        <f t="shared" si="5"/>
        <v>103271</v>
      </c>
      <c r="G49" s="49">
        <f t="shared" si="5"/>
        <v>99317.9</v>
      </c>
      <c r="H49" s="21">
        <f t="shared" si="9"/>
        <v>0.9617211027297111</v>
      </c>
      <c r="I49" s="19">
        <v>56071</v>
      </c>
      <c r="J49" s="20">
        <v>56071</v>
      </c>
      <c r="K49" s="21">
        <f t="shared" si="7"/>
        <v>1</v>
      </c>
      <c r="L49" s="19">
        <v>47200</v>
      </c>
      <c r="M49" s="20">
        <v>43246.9</v>
      </c>
      <c r="N49" s="21">
        <f t="shared" si="8"/>
        <v>0.9162478813559323</v>
      </c>
      <c r="O49" s="19"/>
      <c r="P49" s="20"/>
      <c r="Q49" s="21"/>
      <c r="R49" s="19"/>
      <c r="S49" s="20"/>
      <c r="T49" s="21"/>
      <c r="U49" s="1"/>
    </row>
    <row r="50" spans="2:21" s="5" customFormat="1" ht="229.5" customHeight="1">
      <c r="B50" s="159">
        <v>29</v>
      </c>
      <c r="C50" s="47" t="s">
        <v>51</v>
      </c>
      <c r="D50" s="48" t="s">
        <v>59</v>
      </c>
      <c r="E50" s="51" t="s">
        <v>60</v>
      </c>
      <c r="F50" s="49">
        <f t="shared" si="5"/>
        <v>136677.3</v>
      </c>
      <c r="G50" s="17">
        <f t="shared" si="6"/>
        <v>136677.3</v>
      </c>
      <c r="H50" s="21">
        <f t="shared" si="9"/>
        <v>1</v>
      </c>
      <c r="I50" s="19">
        <v>127443.9</v>
      </c>
      <c r="J50" s="20">
        <v>127443.9</v>
      </c>
      <c r="K50" s="21">
        <f t="shared" si="7"/>
        <v>1</v>
      </c>
      <c r="L50" s="19">
        <v>9233.4</v>
      </c>
      <c r="M50" s="20">
        <v>9233.4</v>
      </c>
      <c r="N50" s="21">
        <f t="shared" si="8"/>
        <v>1</v>
      </c>
      <c r="O50" s="19"/>
      <c r="P50" s="20"/>
      <c r="Q50" s="21"/>
      <c r="R50" s="19"/>
      <c r="S50" s="20"/>
      <c r="T50" s="21"/>
      <c r="U50" s="1"/>
    </row>
    <row r="51" spans="2:21" s="5" customFormat="1" ht="246.75" customHeight="1">
      <c r="B51" s="159">
        <v>30</v>
      </c>
      <c r="C51" s="47" t="s">
        <v>51</v>
      </c>
      <c r="D51" s="48" t="s">
        <v>61</v>
      </c>
      <c r="E51" s="51" t="s">
        <v>62</v>
      </c>
      <c r="F51" s="49">
        <f t="shared" si="5"/>
        <v>708342.2</v>
      </c>
      <c r="G51" s="17">
        <f t="shared" si="6"/>
        <v>708342.2</v>
      </c>
      <c r="H51" s="21">
        <f t="shared" si="9"/>
        <v>1</v>
      </c>
      <c r="I51" s="19">
        <v>667342.2</v>
      </c>
      <c r="J51" s="20">
        <v>667342.2</v>
      </c>
      <c r="K51" s="21">
        <f t="shared" si="7"/>
        <v>1</v>
      </c>
      <c r="L51" s="19">
        <v>41000</v>
      </c>
      <c r="M51" s="20">
        <v>41000</v>
      </c>
      <c r="N51" s="21">
        <f t="shared" si="8"/>
        <v>1</v>
      </c>
      <c r="O51" s="19"/>
      <c r="P51" s="20"/>
      <c r="Q51" s="21"/>
      <c r="R51" s="19"/>
      <c r="S51" s="20"/>
      <c r="T51" s="21"/>
      <c r="U51" s="1" t="s">
        <v>63</v>
      </c>
    </row>
    <row r="52" spans="2:21" s="5" customFormat="1" ht="235.5" customHeight="1">
      <c r="B52" s="159">
        <v>31</v>
      </c>
      <c r="C52" s="47" t="s">
        <v>51</v>
      </c>
      <c r="D52" s="48" t="s">
        <v>64</v>
      </c>
      <c r="E52" s="51" t="s">
        <v>65</v>
      </c>
      <c r="F52" s="49">
        <f t="shared" si="5"/>
        <v>79145.6</v>
      </c>
      <c r="G52" s="17">
        <f t="shared" si="6"/>
        <v>79145.6</v>
      </c>
      <c r="H52" s="21">
        <f>G52/F52</f>
        <v>1</v>
      </c>
      <c r="I52" s="19">
        <v>75188.3</v>
      </c>
      <c r="J52" s="56">
        <v>75188.3</v>
      </c>
      <c r="K52" s="21">
        <f t="shared" si="7"/>
        <v>1</v>
      </c>
      <c r="L52" s="19">
        <v>3957.3</v>
      </c>
      <c r="M52" s="20">
        <v>3957.3</v>
      </c>
      <c r="N52" s="21">
        <f t="shared" si="8"/>
        <v>1</v>
      </c>
      <c r="O52" s="19"/>
      <c r="P52" s="20"/>
      <c r="Q52" s="21"/>
      <c r="R52" s="19"/>
      <c r="S52" s="20"/>
      <c r="T52" s="21"/>
      <c r="U52" s="1" t="s">
        <v>66</v>
      </c>
    </row>
    <row r="53" spans="2:21" s="5" customFormat="1" ht="196.5" customHeight="1">
      <c r="B53" s="159">
        <v>32</v>
      </c>
      <c r="C53" s="97" t="s">
        <v>51</v>
      </c>
      <c r="D53" s="58" t="s">
        <v>67</v>
      </c>
      <c r="E53" s="51" t="s">
        <v>68</v>
      </c>
      <c r="F53" s="59">
        <f t="shared" si="5"/>
        <v>261548.3</v>
      </c>
      <c r="G53" s="20">
        <f t="shared" si="6"/>
        <v>257532.3</v>
      </c>
      <c r="H53" s="21">
        <f t="shared" si="9"/>
        <v>0.9846452834906593</v>
      </c>
      <c r="I53" s="19">
        <v>202438.4</v>
      </c>
      <c r="J53" s="20">
        <v>202438.4</v>
      </c>
      <c r="K53" s="21">
        <f t="shared" si="7"/>
        <v>1</v>
      </c>
      <c r="L53" s="19">
        <v>59109.9</v>
      </c>
      <c r="M53" s="20">
        <v>55093.9</v>
      </c>
      <c r="N53" s="21">
        <f t="shared" si="8"/>
        <v>0.9320587583467406</v>
      </c>
      <c r="O53" s="19"/>
      <c r="P53" s="20"/>
      <c r="Q53" s="21"/>
      <c r="R53" s="19"/>
      <c r="S53" s="20"/>
      <c r="T53" s="21"/>
      <c r="U53" s="1"/>
    </row>
    <row r="54" spans="2:21" s="5" customFormat="1" ht="169.5" customHeight="1">
      <c r="B54" s="158">
        <v>33</v>
      </c>
      <c r="C54" s="47" t="s">
        <v>51</v>
      </c>
      <c r="D54" s="48" t="s">
        <v>69</v>
      </c>
      <c r="E54" s="81" t="s">
        <v>70</v>
      </c>
      <c r="F54" s="49">
        <f t="shared" si="5"/>
        <v>50016.700000000004</v>
      </c>
      <c r="G54" s="17">
        <f t="shared" si="6"/>
        <v>50016.700000000004</v>
      </c>
      <c r="H54" s="18">
        <f t="shared" si="9"/>
        <v>1</v>
      </c>
      <c r="I54" s="16">
        <v>47515.9</v>
      </c>
      <c r="J54" s="17">
        <v>47515.9</v>
      </c>
      <c r="K54" s="18">
        <f aca="true" t="shared" si="10" ref="K54:K69">J54/I54</f>
        <v>1</v>
      </c>
      <c r="L54" s="16">
        <v>2500.8</v>
      </c>
      <c r="M54" s="17">
        <v>2500.8</v>
      </c>
      <c r="N54" s="18">
        <f t="shared" si="8"/>
        <v>1</v>
      </c>
      <c r="O54" s="16"/>
      <c r="P54" s="17"/>
      <c r="Q54" s="18"/>
      <c r="R54" s="16"/>
      <c r="S54" s="17"/>
      <c r="T54" s="18"/>
      <c r="U54" s="1"/>
    </row>
    <row r="55" spans="2:21" s="5" customFormat="1" ht="175.5" customHeight="1">
      <c r="B55" s="159">
        <v>34</v>
      </c>
      <c r="C55" s="47" t="s">
        <v>51</v>
      </c>
      <c r="D55" s="57" t="s">
        <v>132</v>
      </c>
      <c r="E55" s="65" t="s">
        <v>131</v>
      </c>
      <c r="F55" s="49">
        <f t="shared" si="5"/>
        <v>167208.8</v>
      </c>
      <c r="G55" s="49">
        <f t="shared" si="5"/>
        <v>167197</v>
      </c>
      <c r="H55" s="21">
        <f aca="true" t="shared" si="11" ref="H55:H69">G55/F55</f>
        <v>0.9999294295515547</v>
      </c>
      <c r="I55" s="19">
        <v>158808.8</v>
      </c>
      <c r="J55" s="20">
        <v>158808.8</v>
      </c>
      <c r="K55" s="21">
        <f t="shared" si="10"/>
        <v>1</v>
      </c>
      <c r="L55" s="19">
        <v>8400</v>
      </c>
      <c r="M55" s="20">
        <v>8388.2</v>
      </c>
      <c r="N55" s="21">
        <f t="shared" si="8"/>
        <v>0.9985952380952382</v>
      </c>
      <c r="O55" s="19"/>
      <c r="P55" s="20"/>
      <c r="Q55" s="21"/>
      <c r="R55" s="19"/>
      <c r="S55" s="20"/>
      <c r="T55" s="21"/>
      <c r="U55" s="1"/>
    </row>
    <row r="56" spans="2:21" s="5" customFormat="1" ht="222" customHeight="1">
      <c r="B56" s="159">
        <v>35</v>
      </c>
      <c r="C56" s="47" t="s">
        <v>51</v>
      </c>
      <c r="D56" s="48" t="s">
        <v>71</v>
      </c>
      <c r="E56" s="51" t="s">
        <v>72</v>
      </c>
      <c r="F56" s="49">
        <f t="shared" si="5"/>
        <v>66429.4</v>
      </c>
      <c r="G56" s="17">
        <f t="shared" si="6"/>
        <v>66429.4</v>
      </c>
      <c r="H56" s="21">
        <f t="shared" si="11"/>
        <v>1</v>
      </c>
      <c r="I56" s="19">
        <v>61429.4</v>
      </c>
      <c r="J56" s="20">
        <v>61429.4</v>
      </c>
      <c r="K56" s="21">
        <f t="shared" si="10"/>
        <v>1</v>
      </c>
      <c r="L56" s="19">
        <v>5000</v>
      </c>
      <c r="M56" s="20">
        <v>5000</v>
      </c>
      <c r="N56" s="21">
        <f t="shared" si="8"/>
        <v>1</v>
      </c>
      <c r="O56" s="19"/>
      <c r="P56" s="20"/>
      <c r="Q56" s="21"/>
      <c r="R56" s="19"/>
      <c r="S56" s="20"/>
      <c r="T56" s="21"/>
      <c r="U56" s="1" t="s">
        <v>73</v>
      </c>
    </row>
    <row r="57" spans="2:21" s="5" customFormat="1" ht="249.75" customHeight="1">
      <c r="B57" s="159">
        <v>36</v>
      </c>
      <c r="C57" s="97" t="s">
        <v>51</v>
      </c>
      <c r="D57" s="58" t="s">
        <v>74</v>
      </c>
      <c r="E57" s="51" t="s">
        <v>75</v>
      </c>
      <c r="F57" s="59">
        <f t="shared" si="5"/>
        <v>2283453.7</v>
      </c>
      <c r="G57" s="20">
        <f t="shared" si="6"/>
        <v>2261072.1</v>
      </c>
      <c r="H57" s="21">
        <f t="shared" si="11"/>
        <v>0.9901983561129354</v>
      </c>
      <c r="I57" s="19">
        <v>2238453.7</v>
      </c>
      <c r="J57" s="20">
        <v>2238453.7</v>
      </c>
      <c r="K57" s="21">
        <f t="shared" si="10"/>
        <v>1</v>
      </c>
      <c r="L57" s="19">
        <v>45000</v>
      </c>
      <c r="M57" s="20">
        <v>22618.4</v>
      </c>
      <c r="N57" s="21">
        <f t="shared" si="8"/>
        <v>0.5026311111111111</v>
      </c>
      <c r="O57" s="19"/>
      <c r="P57" s="20"/>
      <c r="Q57" s="21"/>
      <c r="R57" s="19"/>
      <c r="S57" s="20"/>
      <c r="T57" s="21"/>
      <c r="U57" s="1"/>
    </row>
    <row r="58" spans="2:21" s="5" customFormat="1" ht="235.5" customHeight="1" thickBot="1">
      <c r="B58" s="121">
        <v>37</v>
      </c>
      <c r="C58" s="99" t="s">
        <v>51</v>
      </c>
      <c r="D58" s="100" t="s">
        <v>77</v>
      </c>
      <c r="E58" s="139" t="s">
        <v>76</v>
      </c>
      <c r="F58" s="102">
        <f t="shared" si="5"/>
        <v>20747.7</v>
      </c>
      <c r="G58" s="103">
        <f t="shared" si="6"/>
        <v>17393.8</v>
      </c>
      <c r="H58" s="106">
        <f t="shared" si="11"/>
        <v>0.8383483470456966</v>
      </c>
      <c r="I58" s="107">
        <v>19710.3</v>
      </c>
      <c r="J58" s="103">
        <v>16356.4</v>
      </c>
      <c r="K58" s="106">
        <f t="shared" si="10"/>
        <v>0.8298402358157918</v>
      </c>
      <c r="L58" s="107">
        <v>1037.4</v>
      </c>
      <c r="M58" s="103">
        <v>1037.4</v>
      </c>
      <c r="N58" s="106">
        <f t="shared" si="8"/>
        <v>1</v>
      </c>
      <c r="O58" s="107"/>
      <c r="P58" s="103"/>
      <c r="Q58" s="106"/>
      <c r="R58" s="107"/>
      <c r="S58" s="103"/>
      <c r="T58" s="106"/>
      <c r="U58" s="1"/>
    </row>
    <row r="59" spans="2:21" s="5" customFormat="1" ht="165" customHeight="1">
      <c r="B59" s="158">
        <v>38</v>
      </c>
      <c r="C59" s="47" t="s">
        <v>51</v>
      </c>
      <c r="D59" s="48" t="s">
        <v>79</v>
      </c>
      <c r="E59" s="81" t="s">
        <v>78</v>
      </c>
      <c r="F59" s="49">
        <f t="shared" si="5"/>
        <v>27748.4</v>
      </c>
      <c r="G59" s="17">
        <f t="shared" si="6"/>
        <v>27748.4</v>
      </c>
      <c r="H59" s="18">
        <f t="shared" si="11"/>
        <v>1</v>
      </c>
      <c r="I59" s="16">
        <v>26358.4</v>
      </c>
      <c r="J59" s="17">
        <v>26358.4</v>
      </c>
      <c r="K59" s="18">
        <f t="shared" si="10"/>
        <v>1</v>
      </c>
      <c r="L59" s="16">
        <v>1390</v>
      </c>
      <c r="M59" s="17">
        <v>1390</v>
      </c>
      <c r="N59" s="18">
        <f t="shared" si="8"/>
        <v>1</v>
      </c>
      <c r="O59" s="16"/>
      <c r="P59" s="17"/>
      <c r="Q59" s="18"/>
      <c r="R59" s="16"/>
      <c r="S59" s="17"/>
      <c r="T59" s="18"/>
      <c r="U59" s="1"/>
    </row>
    <row r="60" spans="2:21" s="5" customFormat="1" ht="167.25" customHeight="1">
      <c r="B60" s="159">
        <v>39</v>
      </c>
      <c r="C60" s="47" t="s">
        <v>51</v>
      </c>
      <c r="D60" s="57" t="s">
        <v>134</v>
      </c>
      <c r="E60" s="65" t="s">
        <v>133</v>
      </c>
      <c r="F60" s="49">
        <f t="shared" si="5"/>
        <v>1419665</v>
      </c>
      <c r="G60" s="49">
        <f t="shared" si="5"/>
        <v>1419665</v>
      </c>
      <c r="H60" s="21">
        <f t="shared" si="11"/>
        <v>1</v>
      </c>
      <c r="I60" s="19">
        <v>1019615</v>
      </c>
      <c r="J60" s="20">
        <v>1019615</v>
      </c>
      <c r="K60" s="21">
        <f t="shared" si="10"/>
        <v>1</v>
      </c>
      <c r="L60" s="19">
        <v>400050</v>
      </c>
      <c r="M60" s="20">
        <v>400050</v>
      </c>
      <c r="N60" s="21">
        <f t="shared" si="8"/>
        <v>1</v>
      </c>
      <c r="O60" s="19"/>
      <c r="P60" s="20"/>
      <c r="Q60" s="21"/>
      <c r="R60" s="19"/>
      <c r="S60" s="20"/>
      <c r="T60" s="21"/>
      <c r="U60" s="1"/>
    </row>
    <row r="61" spans="2:21" s="5" customFormat="1" ht="206.25" customHeight="1">
      <c r="B61" s="159">
        <v>40</v>
      </c>
      <c r="C61" s="47" t="s">
        <v>51</v>
      </c>
      <c r="D61" s="48" t="s">
        <v>170</v>
      </c>
      <c r="E61" s="132" t="s">
        <v>169</v>
      </c>
      <c r="F61" s="49">
        <f t="shared" si="5"/>
        <v>1625972.8</v>
      </c>
      <c r="G61" s="17">
        <f t="shared" si="6"/>
        <v>1625972.8</v>
      </c>
      <c r="H61" s="21">
        <f t="shared" si="11"/>
        <v>1</v>
      </c>
      <c r="I61" s="19">
        <v>1618972.8</v>
      </c>
      <c r="J61" s="20">
        <v>1618972.8</v>
      </c>
      <c r="K61" s="21">
        <f t="shared" si="10"/>
        <v>1</v>
      </c>
      <c r="L61" s="19">
        <v>7000</v>
      </c>
      <c r="M61" s="20">
        <v>7000</v>
      </c>
      <c r="N61" s="21">
        <f t="shared" si="8"/>
        <v>1</v>
      </c>
      <c r="O61" s="19"/>
      <c r="P61" s="20"/>
      <c r="Q61" s="21"/>
      <c r="R61" s="19"/>
      <c r="S61" s="20"/>
      <c r="T61" s="21"/>
      <c r="U61" s="1"/>
    </row>
    <row r="62" spans="2:21" s="5" customFormat="1" ht="140.25" customHeight="1">
      <c r="B62" s="159">
        <v>41</v>
      </c>
      <c r="C62" s="47" t="s">
        <v>51</v>
      </c>
      <c r="D62" s="48" t="s">
        <v>81</v>
      </c>
      <c r="E62" s="51" t="s">
        <v>80</v>
      </c>
      <c r="F62" s="49">
        <f t="shared" si="5"/>
        <v>52173</v>
      </c>
      <c r="G62" s="17">
        <f t="shared" si="6"/>
        <v>52173</v>
      </c>
      <c r="H62" s="21">
        <f t="shared" si="11"/>
        <v>1</v>
      </c>
      <c r="I62" s="19">
        <v>40173</v>
      </c>
      <c r="J62" s="20">
        <v>40173</v>
      </c>
      <c r="K62" s="21">
        <f t="shared" si="10"/>
        <v>1</v>
      </c>
      <c r="L62" s="19">
        <v>12000</v>
      </c>
      <c r="M62" s="20">
        <v>12000</v>
      </c>
      <c r="N62" s="21">
        <f t="shared" si="8"/>
        <v>1</v>
      </c>
      <c r="O62" s="19"/>
      <c r="P62" s="20"/>
      <c r="Q62" s="21"/>
      <c r="R62" s="19"/>
      <c r="S62" s="20"/>
      <c r="T62" s="21"/>
      <c r="U62" s="1"/>
    </row>
    <row r="63" spans="2:21" s="5" customFormat="1" ht="156.75" customHeight="1">
      <c r="B63" s="159">
        <v>42</v>
      </c>
      <c r="C63" s="47" t="s">
        <v>51</v>
      </c>
      <c r="D63" s="48" t="s">
        <v>83</v>
      </c>
      <c r="E63" s="51" t="s">
        <v>82</v>
      </c>
      <c r="F63" s="49">
        <f t="shared" si="5"/>
        <v>39473</v>
      </c>
      <c r="G63" s="17">
        <f t="shared" si="6"/>
        <v>39473</v>
      </c>
      <c r="H63" s="21">
        <f t="shared" si="11"/>
        <v>1</v>
      </c>
      <c r="I63" s="19">
        <v>24473</v>
      </c>
      <c r="J63" s="20">
        <v>24473</v>
      </c>
      <c r="K63" s="21">
        <f t="shared" si="10"/>
        <v>1</v>
      </c>
      <c r="L63" s="19">
        <v>15000</v>
      </c>
      <c r="M63" s="20">
        <v>15000</v>
      </c>
      <c r="N63" s="21">
        <f t="shared" si="8"/>
        <v>1</v>
      </c>
      <c r="O63" s="19"/>
      <c r="P63" s="20"/>
      <c r="Q63" s="21"/>
      <c r="R63" s="19"/>
      <c r="S63" s="20"/>
      <c r="T63" s="21"/>
      <c r="U63" s="1" t="s">
        <v>84</v>
      </c>
    </row>
    <row r="64" spans="2:21" s="5" customFormat="1" ht="187.5" customHeight="1">
      <c r="B64" s="159">
        <v>43</v>
      </c>
      <c r="C64" s="47" t="s">
        <v>51</v>
      </c>
      <c r="D64" s="48" t="s">
        <v>86</v>
      </c>
      <c r="E64" s="51" t="s">
        <v>85</v>
      </c>
      <c r="F64" s="19">
        <f t="shared" si="5"/>
        <v>18379.8</v>
      </c>
      <c r="G64" s="20">
        <f t="shared" si="6"/>
        <v>18142.6</v>
      </c>
      <c r="H64" s="21">
        <f t="shared" si="11"/>
        <v>0.9870945276880053</v>
      </c>
      <c r="I64" s="19">
        <v>15679.8</v>
      </c>
      <c r="J64" s="20">
        <v>15679.8</v>
      </c>
      <c r="K64" s="21">
        <f t="shared" si="10"/>
        <v>1</v>
      </c>
      <c r="L64" s="19">
        <v>2700</v>
      </c>
      <c r="M64" s="20">
        <v>2462.8</v>
      </c>
      <c r="N64" s="21">
        <f t="shared" si="8"/>
        <v>0.9121481481481483</v>
      </c>
      <c r="O64" s="19"/>
      <c r="P64" s="20"/>
      <c r="Q64" s="21"/>
      <c r="R64" s="19"/>
      <c r="S64" s="20"/>
      <c r="T64" s="21"/>
      <c r="U64" s="1" t="s">
        <v>87</v>
      </c>
    </row>
    <row r="65" spans="2:21" s="5" customFormat="1" ht="224.25" customHeight="1">
      <c r="B65" s="159">
        <v>44</v>
      </c>
      <c r="C65" s="47" t="s">
        <v>51</v>
      </c>
      <c r="D65" s="57" t="s">
        <v>136</v>
      </c>
      <c r="E65" s="65" t="s">
        <v>135</v>
      </c>
      <c r="F65" s="49">
        <f t="shared" si="5"/>
        <v>787.8</v>
      </c>
      <c r="G65" s="49">
        <f t="shared" si="5"/>
        <v>787.8</v>
      </c>
      <c r="H65" s="18">
        <f t="shared" si="11"/>
        <v>1</v>
      </c>
      <c r="I65" s="19">
        <v>487.8</v>
      </c>
      <c r="J65" s="20">
        <v>487.8</v>
      </c>
      <c r="K65" s="21">
        <f t="shared" si="10"/>
        <v>1</v>
      </c>
      <c r="L65" s="19">
        <v>300</v>
      </c>
      <c r="M65" s="20">
        <v>300</v>
      </c>
      <c r="N65" s="21">
        <f t="shared" si="8"/>
        <v>1</v>
      </c>
      <c r="O65" s="19"/>
      <c r="P65" s="20"/>
      <c r="Q65" s="21"/>
      <c r="R65" s="19"/>
      <c r="S65" s="20"/>
      <c r="T65" s="21"/>
      <c r="U65" s="1"/>
    </row>
    <row r="66" spans="2:21" s="5" customFormat="1" ht="169.5" customHeight="1">
      <c r="B66" s="159">
        <v>45</v>
      </c>
      <c r="C66" s="47" t="s">
        <v>31</v>
      </c>
      <c r="D66" s="57" t="s">
        <v>138</v>
      </c>
      <c r="E66" s="65" t="s">
        <v>137</v>
      </c>
      <c r="F66" s="49">
        <f t="shared" si="5"/>
        <v>110969</v>
      </c>
      <c r="G66" s="49">
        <f t="shared" si="5"/>
        <v>110969</v>
      </c>
      <c r="H66" s="21">
        <f t="shared" si="11"/>
        <v>1</v>
      </c>
      <c r="I66" s="19">
        <v>59923</v>
      </c>
      <c r="J66" s="20">
        <v>59923</v>
      </c>
      <c r="K66" s="21">
        <f t="shared" si="10"/>
        <v>1</v>
      </c>
      <c r="L66" s="19">
        <v>51046</v>
      </c>
      <c r="M66" s="20">
        <v>51046</v>
      </c>
      <c r="N66" s="21">
        <f t="shared" si="8"/>
        <v>1</v>
      </c>
      <c r="O66" s="19"/>
      <c r="P66" s="20"/>
      <c r="Q66" s="21"/>
      <c r="R66" s="19"/>
      <c r="S66" s="20"/>
      <c r="T66" s="21"/>
      <c r="U66" s="1" t="s">
        <v>103</v>
      </c>
    </row>
    <row r="67" spans="2:21" s="5" customFormat="1" ht="167.25" customHeight="1">
      <c r="B67" s="159">
        <v>46</v>
      </c>
      <c r="C67" s="47" t="s">
        <v>139</v>
      </c>
      <c r="D67" s="57" t="s">
        <v>138</v>
      </c>
      <c r="E67" s="64" t="s">
        <v>137</v>
      </c>
      <c r="F67" s="49">
        <f t="shared" si="5"/>
        <v>68699.6</v>
      </c>
      <c r="G67" s="49">
        <f t="shared" si="5"/>
        <v>61503.9</v>
      </c>
      <c r="H67" s="21">
        <f t="shared" si="11"/>
        <v>0.8952584876767841</v>
      </c>
      <c r="I67" s="19">
        <v>24300</v>
      </c>
      <c r="J67" s="20">
        <v>24300</v>
      </c>
      <c r="K67" s="21">
        <f t="shared" si="10"/>
        <v>1</v>
      </c>
      <c r="L67" s="19">
        <v>44399.6</v>
      </c>
      <c r="M67" s="20">
        <v>37203.9</v>
      </c>
      <c r="N67" s="21">
        <f t="shared" si="8"/>
        <v>0.8379332246236453</v>
      </c>
      <c r="O67" s="19"/>
      <c r="P67" s="20"/>
      <c r="Q67" s="21"/>
      <c r="R67" s="19"/>
      <c r="S67" s="20"/>
      <c r="T67" s="21"/>
      <c r="U67" s="1" t="s">
        <v>140</v>
      </c>
    </row>
    <row r="68" spans="2:21" s="5" customFormat="1" ht="171.75" customHeight="1">
      <c r="B68" s="159">
        <v>47</v>
      </c>
      <c r="C68" s="47" t="s">
        <v>51</v>
      </c>
      <c r="D68" s="57" t="s">
        <v>138</v>
      </c>
      <c r="E68" s="65" t="s">
        <v>137</v>
      </c>
      <c r="F68" s="49">
        <f t="shared" si="5"/>
        <v>129775</v>
      </c>
      <c r="G68" s="49">
        <f t="shared" si="5"/>
        <v>98171.2</v>
      </c>
      <c r="H68" s="21">
        <f t="shared" si="11"/>
        <v>0.7564723560007706</v>
      </c>
      <c r="I68" s="19">
        <v>50800</v>
      </c>
      <c r="J68" s="20">
        <v>44088.5</v>
      </c>
      <c r="K68" s="21">
        <f t="shared" si="10"/>
        <v>0.8678838582677165</v>
      </c>
      <c r="L68" s="19">
        <v>78975</v>
      </c>
      <c r="M68" s="20">
        <v>54082.7</v>
      </c>
      <c r="N68" s="21">
        <f t="shared" si="8"/>
        <v>0.6848078505856283</v>
      </c>
      <c r="O68" s="19"/>
      <c r="P68" s="20"/>
      <c r="Q68" s="21"/>
      <c r="R68" s="19"/>
      <c r="S68" s="20"/>
      <c r="T68" s="21"/>
      <c r="U68" s="1" t="s">
        <v>103</v>
      </c>
    </row>
    <row r="69" spans="2:21" s="5" customFormat="1" ht="174.75" customHeight="1" thickBot="1">
      <c r="B69" s="183">
        <v>48</v>
      </c>
      <c r="C69" s="147" t="s">
        <v>37</v>
      </c>
      <c r="D69" s="148" t="s">
        <v>138</v>
      </c>
      <c r="E69" s="144" t="s">
        <v>137</v>
      </c>
      <c r="F69" s="149">
        <f t="shared" si="5"/>
        <v>39862.3</v>
      </c>
      <c r="G69" s="149">
        <f t="shared" si="5"/>
        <v>39857.9</v>
      </c>
      <c r="H69" s="150">
        <f t="shared" si="11"/>
        <v>0.9998896200169082</v>
      </c>
      <c r="I69" s="151">
        <v>17600</v>
      </c>
      <c r="J69" s="152">
        <v>17600</v>
      </c>
      <c r="K69" s="150">
        <f t="shared" si="10"/>
        <v>1</v>
      </c>
      <c r="L69" s="151">
        <v>22262.3</v>
      </c>
      <c r="M69" s="152">
        <v>22257.9</v>
      </c>
      <c r="N69" s="150">
        <f t="shared" si="8"/>
        <v>0.9998023564501423</v>
      </c>
      <c r="O69" s="151"/>
      <c r="P69" s="152"/>
      <c r="Q69" s="150"/>
      <c r="R69" s="151"/>
      <c r="S69" s="152"/>
      <c r="T69" s="150"/>
      <c r="U69" s="1" t="s">
        <v>140</v>
      </c>
    </row>
    <row r="70" spans="2:21" s="5" customFormat="1" ht="174.75" customHeight="1" thickBot="1">
      <c r="B70" s="121">
        <v>49</v>
      </c>
      <c r="C70" s="99" t="s">
        <v>51</v>
      </c>
      <c r="D70" s="92" t="s">
        <v>172</v>
      </c>
      <c r="E70" s="145" t="s">
        <v>171</v>
      </c>
      <c r="F70" s="54">
        <f>I70+L70+O70+R70</f>
        <v>115130</v>
      </c>
      <c r="G70" s="53">
        <f>J70+M70+P70+S70</f>
        <v>54858</v>
      </c>
      <c r="H70" s="80">
        <f>G70/F70</f>
        <v>0.47648744897072876</v>
      </c>
      <c r="I70" s="107">
        <v>62130</v>
      </c>
      <c r="J70" s="103">
        <v>31251.2</v>
      </c>
      <c r="K70" s="80">
        <f>J70/I70</f>
        <v>0.5029969418960245</v>
      </c>
      <c r="L70" s="107">
        <v>53000</v>
      </c>
      <c r="M70" s="103">
        <v>23606.8</v>
      </c>
      <c r="N70" s="80">
        <f>M70/L70</f>
        <v>0.44541132075471696</v>
      </c>
      <c r="O70" s="107"/>
      <c r="P70" s="103"/>
      <c r="Q70" s="106"/>
      <c r="R70" s="107"/>
      <c r="S70" s="146"/>
      <c r="T70" s="135"/>
      <c r="U70" s="1" t="s">
        <v>103</v>
      </c>
    </row>
    <row r="71" spans="2:21" s="5" customFormat="1" ht="68.25" customHeight="1" thickBot="1">
      <c r="B71" s="122"/>
      <c r="C71" s="71"/>
      <c r="D71" s="82"/>
      <c r="E71" s="76" t="s">
        <v>120</v>
      </c>
      <c r="F71" s="75"/>
      <c r="G71" s="72"/>
      <c r="H71" s="73"/>
      <c r="I71" s="90"/>
      <c r="J71" s="72"/>
      <c r="K71" s="73"/>
      <c r="L71" s="90"/>
      <c r="M71" s="72"/>
      <c r="N71" s="73"/>
      <c r="O71" s="90"/>
      <c r="P71" s="72"/>
      <c r="Q71" s="73"/>
      <c r="R71" s="90"/>
      <c r="S71" s="72"/>
      <c r="T71" s="73"/>
      <c r="U71" s="1"/>
    </row>
    <row r="72" spans="2:21" s="5" customFormat="1" ht="207" customHeight="1" thickBot="1">
      <c r="B72" s="157">
        <v>50</v>
      </c>
      <c r="C72" s="91" t="s">
        <v>23</v>
      </c>
      <c r="D72" s="92" t="s">
        <v>24</v>
      </c>
      <c r="E72" s="62" t="s">
        <v>122</v>
      </c>
      <c r="F72" s="54">
        <f>I72+L72+O72+R72</f>
        <v>30872.8</v>
      </c>
      <c r="G72" s="53">
        <f>J72+M72+P72+S72</f>
        <v>28179.053</v>
      </c>
      <c r="H72" s="80">
        <f>G72/F72</f>
        <v>0.9127469163794667</v>
      </c>
      <c r="I72" s="79">
        <v>25862.297</v>
      </c>
      <c r="J72" s="53">
        <v>23573.086</v>
      </c>
      <c r="K72" s="80">
        <f>J72/I72</f>
        <v>0.911484621802928</v>
      </c>
      <c r="L72" s="79">
        <v>3357.158</v>
      </c>
      <c r="M72" s="53">
        <v>3101.022</v>
      </c>
      <c r="N72" s="80">
        <f>M72/L72</f>
        <v>0.9237045143541055</v>
      </c>
      <c r="O72" s="79">
        <v>1653.345</v>
      </c>
      <c r="P72" s="53">
        <v>1504.945</v>
      </c>
      <c r="Q72" s="80">
        <f>P72/O72</f>
        <v>0.9102425688528407</v>
      </c>
      <c r="R72" s="79"/>
      <c r="S72" s="53"/>
      <c r="T72" s="80"/>
      <c r="U72" s="1" t="s">
        <v>102</v>
      </c>
    </row>
    <row r="73" spans="2:21" s="5" customFormat="1" ht="56.25" customHeight="1" thickBot="1">
      <c r="B73" s="122"/>
      <c r="C73" s="93"/>
      <c r="D73" s="94"/>
      <c r="E73" s="76" t="s">
        <v>121</v>
      </c>
      <c r="F73" s="75"/>
      <c r="G73" s="72"/>
      <c r="H73" s="73"/>
      <c r="I73" s="90"/>
      <c r="J73" s="72"/>
      <c r="K73" s="73"/>
      <c r="L73" s="90"/>
      <c r="M73" s="72"/>
      <c r="N73" s="73"/>
      <c r="O73" s="90"/>
      <c r="P73" s="72"/>
      <c r="Q73" s="73"/>
      <c r="R73" s="90"/>
      <c r="S73" s="72"/>
      <c r="T73" s="73"/>
      <c r="U73" s="1"/>
    </row>
    <row r="74" spans="2:21" s="5" customFormat="1" ht="114.75" customHeight="1">
      <c r="B74" s="159">
        <v>51</v>
      </c>
      <c r="C74" s="97" t="s">
        <v>88</v>
      </c>
      <c r="D74" s="48" t="s">
        <v>168</v>
      </c>
      <c r="E74" s="65" t="s">
        <v>167</v>
      </c>
      <c r="F74" s="49">
        <f>I74+L74+O74+R74</f>
        <v>3884.3999999999996</v>
      </c>
      <c r="G74" s="17">
        <f>J74+M74+P74+S74</f>
        <v>3884.3999999999996</v>
      </c>
      <c r="H74" s="21">
        <f>G74/F74</f>
        <v>1</v>
      </c>
      <c r="I74" s="19">
        <v>3687.2</v>
      </c>
      <c r="J74" s="20">
        <v>3687.2</v>
      </c>
      <c r="K74" s="21">
        <f>J74/I74</f>
        <v>1</v>
      </c>
      <c r="L74" s="19">
        <v>197.2</v>
      </c>
      <c r="M74" s="20">
        <v>197.2</v>
      </c>
      <c r="N74" s="21">
        <f>M74/L74</f>
        <v>1</v>
      </c>
      <c r="O74" s="19"/>
      <c r="P74" s="20"/>
      <c r="Q74" s="21"/>
      <c r="R74" s="19"/>
      <c r="S74" s="20"/>
      <c r="T74" s="21"/>
      <c r="U74" s="1" t="s">
        <v>89</v>
      </c>
    </row>
    <row r="75" spans="11:13" ht="15.75">
      <c r="K75" s="11"/>
      <c r="L75" s="30"/>
      <c r="M75" s="30"/>
    </row>
    <row r="76" spans="2:19" ht="15.75"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</row>
    <row r="77" spans="3:16" ht="15.75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1:13" ht="15.75">
      <c r="K78" s="11"/>
      <c r="L78" s="30"/>
      <c r="M78" s="30"/>
    </row>
    <row r="79" spans="11:13" ht="15.75">
      <c r="K79" s="11"/>
      <c r="L79" s="30"/>
      <c r="M79" s="30"/>
    </row>
    <row r="80" spans="11:13" ht="15.75">
      <c r="K80" s="11"/>
      <c r="L80" s="30"/>
      <c r="M80" s="30"/>
    </row>
    <row r="81" spans="11:13" ht="15.75">
      <c r="K81" s="11"/>
      <c r="L81" s="30"/>
      <c r="M81" s="30"/>
    </row>
    <row r="82" spans="11:13" ht="15.75">
      <c r="K82" s="11"/>
      <c r="L82" s="30"/>
      <c r="M82" s="30"/>
    </row>
    <row r="83" spans="11:13" ht="15.75">
      <c r="K83" s="11"/>
      <c r="L83" s="30"/>
      <c r="M83" s="30"/>
    </row>
    <row r="84" spans="11:13" ht="15.75">
      <c r="K84" s="11"/>
      <c r="L84" s="30"/>
      <c r="M84" s="30"/>
    </row>
    <row r="85" spans="11:13" ht="15.75">
      <c r="K85" s="11"/>
      <c r="L85" s="30"/>
      <c r="M85" s="30"/>
    </row>
    <row r="86" spans="11:13" ht="15.75">
      <c r="K86" s="11"/>
      <c r="L86" s="30"/>
      <c r="M86" s="30"/>
    </row>
    <row r="87" spans="11:13" ht="15.75">
      <c r="K87" s="11"/>
      <c r="L87" s="30"/>
      <c r="M87" s="30"/>
    </row>
    <row r="88" spans="11:13" ht="15.75">
      <c r="K88" s="11"/>
      <c r="L88" s="30"/>
      <c r="M88" s="30"/>
    </row>
    <row r="89" spans="11:13" ht="15.75">
      <c r="K89" s="11"/>
      <c r="L89" s="30"/>
      <c r="M89" s="30"/>
    </row>
    <row r="90" spans="11:13" ht="15.75">
      <c r="K90" s="11"/>
      <c r="L90" s="30"/>
      <c r="M90" s="30"/>
    </row>
    <row r="91" spans="11:13" ht="15.75">
      <c r="K91" s="11"/>
      <c r="L91" s="30"/>
      <c r="M91" s="30"/>
    </row>
    <row r="92" spans="11:13" ht="15.75">
      <c r="K92" s="11"/>
      <c r="L92" s="30"/>
      <c r="M92" s="30"/>
    </row>
    <row r="93" spans="11:13" ht="15.75">
      <c r="K93" s="11"/>
      <c r="L93" s="30"/>
      <c r="M93" s="30"/>
    </row>
    <row r="94" spans="11:13" ht="15.75">
      <c r="K94" s="11"/>
      <c r="L94" s="30"/>
      <c r="M94" s="30"/>
    </row>
    <row r="95" spans="11:13" ht="15.75">
      <c r="K95" s="11"/>
      <c r="L95" s="30"/>
      <c r="M95" s="30"/>
    </row>
    <row r="96" spans="11:13" ht="15.75">
      <c r="K96" s="11"/>
      <c r="L96" s="30"/>
      <c r="M96" s="30"/>
    </row>
    <row r="97" spans="11:13" ht="15.75">
      <c r="K97" s="11"/>
      <c r="L97" s="30"/>
      <c r="M97" s="30"/>
    </row>
    <row r="98" spans="11:13" ht="15.75">
      <c r="K98" s="11"/>
      <c r="L98" s="30"/>
      <c r="M98" s="30"/>
    </row>
    <row r="99" spans="11:13" ht="15.75">
      <c r="K99" s="11"/>
      <c r="L99" s="30"/>
      <c r="M99" s="30"/>
    </row>
    <row r="100" spans="11:13" ht="15.75">
      <c r="K100" s="11"/>
      <c r="L100" s="30"/>
      <c r="M100" s="30"/>
    </row>
    <row r="101" spans="11:13" ht="15.75">
      <c r="K101" s="11"/>
      <c r="L101" s="30"/>
      <c r="M101" s="30"/>
    </row>
    <row r="102" spans="11:13" ht="15.75">
      <c r="K102" s="11"/>
      <c r="L102" s="30"/>
      <c r="M102" s="30"/>
    </row>
    <row r="103" spans="11:13" ht="15.75">
      <c r="K103" s="11"/>
      <c r="L103" s="30"/>
      <c r="M103" s="30"/>
    </row>
    <row r="104" spans="11:13" ht="15.75">
      <c r="K104" s="11"/>
      <c r="L104" s="30"/>
      <c r="M104" s="30"/>
    </row>
    <row r="105" spans="11:13" ht="15.75">
      <c r="K105" s="11"/>
      <c r="L105" s="30"/>
      <c r="M105" s="30"/>
    </row>
    <row r="106" spans="11:13" ht="15.75">
      <c r="K106" s="11"/>
      <c r="L106" s="30"/>
      <c r="M106" s="30"/>
    </row>
    <row r="107" spans="11:13" ht="15.75">
      <c r="K107" s="11"/>
      <c r="L107" s="30"/>
      <c r="M107" s="30"/>
    </row>
    <row r="108" spans="11:13" ht="15.75">
      <c r="K108" s="11"/>
      <c r="L108" s="30"/>
      <c r="M108" s="30"/>
    </row>
    <row r="109" spans="12:13" ht="15.75">
      <c r="L109" s="30"/>
      <c r="M109" s="30"/>
    </row>
    <row r="110" spans="12:13" ht="15.75">
      <c r="L110" s="30"/>
      <c r="M110" s="30"/>
    </row>
    <row r="111" spans="12:13" ht="15.75">
      <c r="L111" s="30"/>
      <c r="M111" s="30"/>
    </row>
  </sheetData>
  <sheetProtection/>
  <mergeCells count="15">
    <mergeCell ref="B76:S76"/>
    <mergeCell ref="B5:B7"/>
    <mergeCell ref="O6:Q6"/>
    <mergeCell ref="F5:H6"/>
    <mergeCell ref="I6:K6"/>
    <mergeCell ref="L6:N6"/>
    <mergeCell ref="E5:E7"/>
    <mergeCell ref="C5:D6"/>
    <mergeCell ref="I5:T5"/>
    <mergeCell ref="C1:S1"/>
    <mergeCell ref="L3:N3"/>
    <mergeCell ref="H2:J2"/>
    <mergeCell ref="H3:J3"/>
    <mergeCell ref="L2:N2"/>
    <mergeCell ref="R6:T6"/>
  </mergeCells>
  <printOptions horizontalCentered="1"/>
  <pageMargins left="0.3937007874015748" right="0.3937007874015748" top="0.5905511811023623" bottom="0.1968503937007874" header="0.31496062992125984" footer="0.31496062992125984"/>
  <pageSetup horizontalDpi="600" verticalDpi="600" orientation="landscape" paperSize="9" scale="65" r:id="rId1"/>
  <headerFooter alignWithMargins="0">
    <oddHeader>&amp;C&amp;P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СМОЛЬСКАЯ</cp:lastModifiedBy>
  <cp:lastPrinted>2015-01-16T07:13:47Z</cp:lastPrinted>
  <dcterms:created xsi:type="dcterms:W3CDTF">2012-12-24T07:36:17Z</dcterms:created>
  <dcterms:modified xsi:type="dcterms:W3CDTF">2015-01-16T07:15:31Z</dcterms:modified>
  <cp:category/>
  <cp:version/>
  <cp:contentType/>
  <cp:contentStatus/>
</cp:coreProperties>
</file>