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5480" windowHeight="10020" activeTab="0"/>
  </bookViews>
  <sheets>
    <sheet name="ФОРМА" sheetId="1" r:id="rId1"/>
  </sheets>
  <definedNames>
    <definedName name="_xlnm.Print_Titles" localSheetId="0">'ФОРМА'!$5:$8</definedName>
    <definedName name="_xlnm.Print_Area" localSheetId="0">'ФОРМА'!$B$1:$T$68</definedName>
  </definedNames>
  <calcPr fullCalcOnLoad="1"/>
</workbook>
</file>

<file path=xl/sharedStrings.xml><?xml version="1.0" encoding="utf-8"?>
<sst xmlns="http://schemas.openxmlformats.org/spreadsheetml/2006/main" count="197" uniqueCount="151">
  <si>
    <t>Федеральный бюджет</t>
  </si>
  <si>
    <t>Областной бюджет</t>
  </si>
  <si>
    <t>Бюджеты МО</t>
  </si>
  <si>
    <t>в том числе</t>
  </si>
  <si>
    <t>наименование субъекта РФ</t>
  </si>
  <si>
    <t>отчетный период</t>
  </si>
  <si>
    <t>Общая сумма</t>
  </si>
  <si>
    <t>%</t>
  </si>
  <si>
    <t>Прочие источники</t>
  </si>
  <si>
    <t>Код классификации расходов федерального бюджета</t>
  </si>
  <si>
    <t>ЦСР</t>
  </si>
  <si>
    <t>2</t>
  </si>
  <si>
    <t>№</t>
  </si>
  <si>
    <t>Лимит 
на отчетный год</t>
  </si>
  <si>
    <t>Фактически
освоено средств</t>
  </si>
  <si>
    <t>Наименование мероприятия, 
на реализацию которого предоставляется субсидия</t>
  </si>
  <si>
    <t>Финансирование мероприятия, всего</t>
  </si>
  <si>
    <t xml:space="preserve">                   Отчет о реализации мероприятий государственных программ Российской Федерации</t>
  </si>
  <si>
    <t>тыс. рублей</t>
  </si>
  <si>
    <t>Рз, Пр</t>
  </si>
  <si>
    <t>04 10</t>
  </si>
  <si>
    <t>23 4 5028</t>
  </si>
  <si>
    <t xml:space="preserve">Субсидии на поддержку региональных проектов в сфере информационных технологий в рамках подпрограммы "Информационное государство" государственной программы Российской Федерации "Информационное общество (2011 - 2020 годы)" </t>
  </si>
  <si>
    <t>04 06</t>
  </si>
  <si>
    <t>28 6 5016</t>
  </si>
  <si>
    <t xml:space="preserve">09 01 </t>
  </si>
  <si>
    <t>09 01</t>
  </si>
  <si>
    <t>01 4 5073</t>
  </si>
  <si>
    <t>Субсидии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в рамках подпрограммы "Охрана здоровья матери и ребенка" государственной программы Российской Федерации "Развитие здравоохранения" (Межбюджетные трансферты)</t>
  </si>
  <si>
    <t>01 4 5079</t>
  </si>
  <si>
    <t>Субсидии на финансовое обеспечение мероприятий, направленных на проведение пренатальной (дородовой) диагностики нарушений развития ребенка, в рамках подпрограммы "Охрана здоровья матери и ребенка" государственной программы Российской Федерации "Развитие здравоохранения" (Межбюджетные трансферты)</t>
  </si>
  <si>
    <t>10 03</t>
  </si>
  <si>
    <t>здр.</t>
  </si>
  <si>
    <t>Брянская область</t>
  </si>
  <si>
    <t>07 01</t>
  </si>
  <si>
    <t>02 2 5059</t>
  </si>
  <si>
    <t>Субсидии на модернизацию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2013 - 2020 годы (Межбюджетные трансферты)</t>
  </si>
  <si>
    <t>07 02</t>
  </si>
  <si>
    <t>02 2 5088</t>
  </si>
  <si>
    <t>Субсидии на поощрение лучших учителей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2013 - 2020 годы (Межбюджетные трансферты)</t>
  </si>
  <si>
    <t>02 6 5026</t>
  </si>
  <si>
    <t>Субсидия на финансовое обеспечение мероприятий федеральной целевой программы развития образования на 2011 - 2015 годы государственной программы Российской Федерации "Развитие образования" на 2013 - 2020 годы (Межбюджетные трансферты)</t>
  </si>
  <si>
    <t>07 07</t>
  </si>
  <si>
    <t>03 3 5065</t>
  </si>
  <si>
    <t>Субсидии на мероприятия по проведению оздоровительной кампании детей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(Межбюджетные трансферты)</t>
  </si>
  <si>
    <t>07 05</t>
  </si>
  <si>
    <t>15 7 5066</t>
  </si>
  <si>
    <t>Субсидии на подготовку управленческих кадров для организаций народного хозяйства Российской Федерации в рамках подпрограммы "Кадры для инновационной экономики" государственной программы Российской Федерации "Экономическое развитие и инновационная экономика" (Межбюджетные трансферты)</t>
  </si>
  <si>
    <t>обр стр 137</t>
  </si>
  <si>
    <t>обр стр36</t>
  </si>
  <si>
    <t>экон стр 143</t>
  </si>
  <si>
    <t>04 05</t>
  </si>
  <si>
    <t xml:space="preserve">25 1 5031 </t>
  </si>
  <si>
    <t>Субсидии на возмещение части затрат на приобретение элитных семян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</si>
  <si>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25 1 5033</t>
  </si>
  <si>
    <t>Субсидии на возмещение части затрат на раскорчевку выбывших из эксплуатации старых садов и рекультивацию раскорчеванных площадей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</si>
  <si>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с/х 148</t>
  </si>
  <si>
    <t>25 1 5034</t>
  </si>
  <si>
    <t>Субсидии на возмещение части затрат на закладку и уход за многолетними плодовыми и ягодными насаждениями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</si>
  <si>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25 1 5038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</si>
  <si>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</si>
  <si>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25 1 5039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</si>
  <si>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</t>
  </si>
  <si>
    <t>с/х156</t>
  </si>
  <si>
    <t>25 1 5040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</si>
  <si>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</si>
  <si>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с/х157</t>
  </si>
  <si>
    <t>25 1 5041</t>
  </si>
  <si>
    <t>Субсидии на оказание несвязанной поддержки сельскохозяйственным товаропроизводителям в области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</si>
  <si>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25 2 5042</t>
  </si>
  <si>
    <t>Субсидии на поддержку племенного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</si>
  <si>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25 2 5047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</si>
  <si>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</si>
  <si>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с/х 164</t>
  </si>
  <si>
    <t>25 2 5048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</si>
  <si>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</si>
  <si>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</si>
  <si>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25 2 5049</t>
  </si>
  <si>
    <t>Субсидии на поддержку племенного крупного рогатого скота мясного направления в рамках подпрограммы "Развитие мясного скотоводства"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</si>
  <si>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25 3 5050</t>
  </si>
  <si>
    <t>Субсидии на поддержку начинающих фермеров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</si>
  <si>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25 4 5053</t>
  </si>
  <si>
    <t>Субсидии на развитие семейных животноводческих ферм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</si>
  <si>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25 4 5054</t>
  </si>
  <si>
    <t>с/х 171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</si>
  <si>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</si>
  <si>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25 4 5055</t>
  </si>
  <si>
    <t>с/х172</t>
  </si>
  <si>
    <t>Субвенции на осуществление отдельных полномочий в области лесных отношений подпрограммы "Охрана и защита лесов" государственной программы Российской Федерации "Развитие лесного хозяйства" на 2013 - 2020 годы (Межбюджетные трансферты)</t>
  </si>
  <si>
    <t>04 07</t>
  </si>
  <si>
    <t>29 1 5129</t>
  </si>
  <si>
    <t>леса185</t>
  </si>
  <si>
    <t>лес</t>
  </si>
  <si>
    <t>Субвенции на осуществление отдельных полномочий в области лесных отношений в рамках подпрограммы "Обеспечение реализации государственной программы Российской Федерации "Развитие лесного хозяйства" на 2013 - 2020 годы" (Межбюджетные трансферты)</t>
  </si>
  <si>
    <t>29 4 5129</t>
  </si>
  <si>
    <t>14 03</t>
  </si>
  <si>
    <t>07 1 5083</t>
  </si>
  <si>
    <t>Субсидии на реализацию дополнительных мероприятий в сфере занятости населения в рамках подпрограммы "Активная политика занятости населения и социальная поддержка безработных граждан" государственной программы Российской Федерации "Содействие занятости населения" (Межбюджетные трансферты)</t>
  </si>
  <si>
    <t>труд</t>
  </si>
  <si>
    <t>обр62</t>
  </si>
  <si>
    <t>10 04</t>
  </si>
  <si>
    <t>03 3 5082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</si>
  <si>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(Межбюджетные трансферты)</t>
  </si>
  <si>
    <t>соц защ63</t>
  </si>
  <si>
    <t>03 3 5084</t>
  </si>
  <si>
    <t>Субсидии 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(Межбюджетные трансферты)</t>
  </si>
  <si>
    <t>соц защ64</t>
  </si>
  <si>
    <t>прир</t>
  </si>
  <si>
    <t>с/х</t>
  </si>
  <si>
    <t>обр 26</t>
  </si>
  <si>
    <t>обр28</t>
  </si>
  <si>
    <t>январь-июнь 2014 года</t>
  </si>
  <si>
    <t>ГОСУДАРСТВЕННАЯ ПРОГРАММА РОССИЙСКОЙ ФЕДЕРАЦИИ "РАЗВИТИЕ ЗДРАВООХРАНЕНИЯ"</t>
  </si>
  <si>
    <t>Субсидии на мероприятия по оказанию высокотехнологичных видов медицинской помощи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 (Межбюджетные трансферты)</t>
  </si>
  <si>
    <t>01 2 5070</t>
  </si>
  <si>
    <t>0901</t>
  </si>
  <si>
    <t>ГОСУДАРСТВЕННАЯ ПРОГРАММА РОССИЙСКОЙ ФЕДЕРАЦИИ "РАЗВИТИЕ ОБРАЗОВАНИЯ" НА 2013 - 2020 ГОДЫ</t>
  </si>
  <si>
    <t>ГОСУДАРСТВЕННАЯ ПРОГРАММА РОССИЙСКОЙ ФЕДЕРАЦИИ "СОЦИАЛЬНАЯ ПОДДЕРЖКА ГРАЖДАН"</t>
  </si>
  <si>
    <t>ГОСУДАРСТВЕННАЯ ПРОГРАММА РОССИЙСКОЙ ФЕДЕРАЦИИ "ДОСТУПНАЯ СРЕДА" НА 2011 - 2015 ГОДЫ</t>
  </si>
  <si>
    <t>ГОСУДАРСТВЕННАЯ ПРОГРАММА РОССИЙСКОЙ ФЕДЕРАЦИИ "РАЗВИТИЕ ФИЗИЧЕСКОЙ КУЛЬТУРЫ И СПОРТА"</t>
  </si>
  <si>
    <t>Субсидии на приобретение оборудования для быстровозводимых физкультурно-оздоровительных комплексов, включая металлоконструкции и металлоизделия, в рамках подпрограммы "Развитие физической культуры и массового спорта" государственной программы Российской Федерации "Развитие физической культуры и спорта" (Межбюджетные трансферты)</t>
  </si>
  <si>
    <t>13 1 5080</t>
  </si>
  <si>
    <t>11 02</t>
  </si>
  <si>
    <t>физ-ра</t>
  </si>
  <si>
    <t>ГОСУДАРСТВЕННАЯ ПРОГРАММА РОССИЙСКОЙ ФЕДЕРАЦИИ "ЭКОНОМИЧЕСКОЕ РАЗВИТИЕ И ИННОВАЦИОННАЯ ЭКОНОМИКА"</t>
  </si>
  <si>
    <t>ГОСУДАРСТВЕННАЯ ПРОГРАММА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</si>
  <si>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ГОСУДАРСТВЕННАЯ ПРОГРАММА РОССИЙСКОЙ ФЕДЕРАЦИИ "ВОСПРОИЗВОДСТВО И ИСПОЛЬЗОВАНИЕ ПРИРОДНЫХ РЕСУРСОВ"</t>
  </si>
  <si>
    <t>ГОСУДАРСТВЕННАЯ ПРОГРАММА РОССИЙСКОЙ ФЕДЕРАЦИИ "РАЗВИТИЕ ЛЕСНОГО ХОЗЯЙСТВА" НА 2013 - 2020 ГОДЫ</t>
  </si>
  <si>
    <t xml:space="preserve">Субсидии на мероприятия федеральной целевой программы "Развитие водохозяйственного комплекса Российской Федерации в 2012 - 2020 годах" государственной программы Российской Федерации "Воспроизводство и использование природных ресурсов"     (Межбюджетные трансферты)      (Субсидия на софинансирование мероприятий региональных программ субъектов Российской Федерации в области использования и охраны водных объектов из средств федерального бюджета)               </t>
  </si>
  <si>
    <t>Субсидии на мероприятия государственной программы Российской Федерации "Доступная среда" на 2011 - 2015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государственной программы Российской Федерации "Доступная среда" на 2011 - 2015 годы (Межбюджетные трансферты)</t>
  </si>
  <si>
    <t>04 1 5027</t>
  </si>
  <si>
    <t>10 06</t>
  </si>
  <si>
    <t>вн. Политика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</si>
  <si>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2013 - 2020 годы (Межбюджетные трансферты)</t>
  </si>
  <si>
    <t>02 2 5097</t>
  </si>
  <si>
    <t xml:space="preserve">обр </t>
  </si>
  <si>
    <t>Субсидии на поддержку экономически значимых региональных программ в области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</si>
  <si>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25 1 5035</t>
  </si>
  <si>
    <t>Субсидии на 1 килограмм реализованного и (или) отгруженного на собственную переработку молока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</si>
  <si>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25 2 5043</t>
  </si>
  <si>
    <t>Субсидии на поддержку экономически значимых региональных программ по развитию мясного скотоводства в рамках подпрограммы "Развитие мясного скотоводства"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</si>
  <si>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25 3 5051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</si>
  <si>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</si>
  <si>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25 4 5056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</si>
  <si>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</si>
  <si>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25 7 5018</t>
  </si>
  <si>
    <t>05 02</t>
  </si>
  <si>
    <t>строит</t>
  </si>
  <si>
    <t>Субсидии на софинансирование капитальных вложений в объекты государственной собственности субъектов Российской Федерации в рамках подпрограммы "Развитие физической культуры и массового спорта" государственной программы Российской Федерации "Развитие физической культуры и спорта" (Межбюджетные трансферты)</t>
  </si>
  <si>
    <t>13 1 5111</t>
  </si>
  <si>
    <t>ГОСУДАРСТВЕННАЯ ПРОГРАММА РОССИЙСКОЙ ФЕДЕРАЦИИ "СОДЕЙСТВИЕ ЗАНЯТОСТИ НАСЕЛЕНИЯ"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</si>
</sst>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8">
    <font>
      <sz val="14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 vertical="top" wrapText="1"/>
    </xf>
    <xf numFmtId="9" fontId="7" fillId="0" borderId="0" xfId="0" applyNumberFormat="1" applyFont="1" applyFill="1" applyAlignment="1">
      <alignment horizontal="center" wrapText="1"/>
    </xf>
    <xf numFmtId="9" fontId="4" fillId="0" borderId="0" xfId="0" applyNumberFormat="1" applyFont="1" applyFill="1" applyAlignment="1">
      <alignment horizontal="center" vertical="top" wrapText="1"/>
    </xf>
    <xf numFmtId="9" fontId="2" fillId="0" borderId="0" xfId="0" applyNumberFormat="1" applyFont="1" applyFill="1" applyBorder="1" applyAlignment="1">
      <alignment vertical="top" wrapText="1"/>
    </xf>
    <xf numFmtId="9" fontId="1" fillId="0" borderId="0" xfId="0" applyNumberFormat="1" applyFont="1" applyFill="1" applyAlignment="1">
      <alignment horizontal="right" vertical="top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164" fontId="11" fillId="0" borderId="13" xfId="0" applyNumberFormat="1" applyFont="1" applyFill="1" applyBorder="1" applyAlignment="1">
      <alignment horizontal="right" vertical="top" wrapText="1"/>
    </xf>
    <xf numFmtId="164" fontId="11" fillId="0" borderId="14" xfId="0" applyNumberFormat="1" applyFont="1" applyFill="1" applyBorder="1" applyAlignment="1">
      <alignment horizontal="right" vertical="top" wrapText="1"/>
    </xf>
    <xf numFmtId="9" fontId="11" fillId="0" borderId="15" xfId="0" applyNumberFormat="1" applyFont="1" applyFill="1" applyBorder="1" applyAlignment="1">
      <alignment horizontal="right" vertical="top" wrapText="1"/>
    </xf>
    <xf numFmtId="164" fontId="11" fillId="0" borderId="10" xfId="0" applyNumberFormat="1" applyFont="1" applyFill="1" applyBorder="1" applyAlignment="1">
      <alignment horizontal="right" vertical="top" wrapText="1"/>
    </xf>
    <xf numFmtId="164" fontId="11" fillId="0" borderId="11" xfId="0" applyNumberFormat="1" applyFont="1" applyFill="1" applyBorder="1" applyAlignment="1">
      <alignment horizontal="right" vertical="top" wrapText="1"/>
    </xf>
    <xf numFmtId="9" fontId="11" fillId="0" borderId="16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9" fontId="10" fillId="0" borderId="18" xfId="0" applyNumberFormat="1" applyFont="1" applyFill="1" applyBorder="1" applyAlignment="1">
      <alignment horizontal="center" vertical="top" wrapText="1"/>
    </xf>
    <xf numFmtId="164" fontId="11" fillId="0" borderId="19" xfId="0" applyNumberFormat="1" applyFont="1" applyFill="1" applyBorder="1" applyAlignment="1">
      <alignment horizontal="right" vertical="top" wrapText="1"/>
    </xf>
    <xf numFmtId="164" fontId="11" fillId="0" borderId="20" xfId="0" applyNumberFormat="1" applyFont="1" applyFill="1" applyBorder="1" applyAlignment="1">
      <alignment horizontal="right" vertical="top" wrapText="1"/>
    </xf>
    <xf numFmtId="9" fontId="11" fillId="0" borderId="21" xfId="0" applyNumberFormat="1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vertical="top" wrapText="1"/>
    </xf>
    <xf numFmtId="164" fontId="8" fillId="0" borderId="0" xfId="0" applyNumberFormat="1" applyFont="1" applyFill="1" applyBorder="1" applyAlignment="1">
      <alignment vertical="top" wrapText="1"/>
    </xf>
    <xf numFmtId="164" fontId="2" fillId="0" borderId="24" xfId="0" applyNumberFormat="1" applyFont="1" applyFill="1" applyBorder="1" applyAlignment="1">
      <alignment horizontal="center" vertical="top" wrapText="1"/>
    </xf>
    <xf numFmtId="164" fontId="2" fillId="0" borderId="25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7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vertical="top" wrapText="1"/>
    </xf>
    <xf numFmtId="9" fontId="7" fillId="0" borderId="0" xfId="0" applyNumberFormat="1" applyFont="1" applyFill="1" applyBorder="1" applyAlignment="1">
      <alignment wrapText="1"/>
    </xf>
    <xf numFmtId="9" fontId="8" fillId="0" borderId="0" xfId="0" applyNumberFormat="1" applyFont="1" applyFill="1" applyBorder="1" applyAlignment="1">
      <alignment vertical="top" wrapText="1"/>
    </xf>
    <xf numFmtId="9" fontId="9" fillId="0" borderId="0" xfId="0" applyNumberFormat="1" applyFont="1" applyFill="1" applyAlignment="1">
      <alignment horizontal="center" vertical="top" wrapText="1"/>
    </xf>
    <xf numFmtId="0" fontId="11" fillId="0" borderId="26" xfId="0" applyNumberFormat="1" applyFont="1" applyFill="1" applyBorder="1" applyAlignment="1">
      <alignment horizontal="center" vertical="top" wrapText="1"/>
    </xf>
    <xf numFmtId="0" fontId="11" fillId="0" borderId="27" xfId="0" applyNumberFormat="1" applyFont="1" applyFill="1" applyBorder="1" applyAlignment="1">
      <alignment horizontal="center" vertical="top" wrapText="1"/>
    </xf>
    <xf numFmtId="0" fontId="11" fillId="0" borderId="28" xfId="0" applyNumberFormat="1" applyFont="1" applyFill="1" applyBorder="1" applyAlignment="1">
      <alignment horizontal="center" vertical="top" wrapText="1"/>
    </xf>
    <xf numFmtId="0" fontId="11" fillId="0" borderId="29" xfId="0" applyNumberFormat="1" applyFont="1" applyFill="1" applyBorder="1" applyAlignment="1">
      <alignment horizontal="center" vertical="top" wrapText="1"/>
    </xf>
    <xf numFmtId="0" fontId="11" fillId="0" borderId="3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164" fontId="11" fillId="0" borderId="31" xfId="0" applyNumberFormat="1" applyFont="1" applyFill="1" applyBorder="1" applyAlignment="1">
      <alignment horizontal="right" vertical="top" wrapText="1"/>
    </xf>
    <xf numFmtId="9" fontId="11" fillId="0" borderId="32" xfId="0" applyNumberFormat="1" applyFont="1" applyFill="1" applyBorder="1" applyAlignment="1">
      <alignment horizontal="right" vertical="top" wrapText="1"/>
    </xf>
    <xf numFmtId="164" fontId="11" fillId="0" borderId="2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top" wrapText="1"/>
    </xf>
    <xf numFmtId="49" fontId="1" fillId="0" borderId="31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164" fontId="11" fillId="0" borderId="34" xfId="0" applyNumberFormat="1" applyFont="1" applyFill="1" applyBorder="1" applyAlignment="1">
      <alignment horizontal="right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2" fillId="0" borderId="35" xfId="0" applyNumberFormat="1" applyFont="1" applyFill="1" applyBorder="1" applyAlignment="1">
      <alignment horizontal="left" vertical="top" wrapText="1"/>
    </xf>
    <xf numFmtId="49" fontId="1" fillId="33" borderId="36" xfId="0" applyNumberFormat="1" applyFont="1" applyFill="1" applyBorder="1" applyAlignment="1">
      <alignment vertical="top" wrapText="1"/>
    </xf>
    <xf numFmtId="164" fontId="11" fillId="0" borderId="25" xfId="0" applyNumberFormat="1" applyFont="1" applyFill="1" applyBorder="1" applyAlignment="1">
      <alignment horizontal="right" vertical="top" wrapText="1"/>
    </xf>
    <xf numFmtId="164" fontId="11" fillId="0" borderId="37" xfId="0" applyNumberFormat="1" applyFont="1" applyFill="1" applyBorder="1" applyAlignment="1">
      <alignment horizontal="right" vertical="top" wrapText="1"/>
    </xf>
    <xf numFmtId="0" fontId="1" fillId="0" borderId="33" xfId="0" applyFont="1" applyFill="1" applyBorder="1" applyAlignment="1">
      <alignment horizontal="right" vertical="top" wrapText="1"/>
    </xf>
    <xf numFmtId="0" fontId="11" fillId="0" borderId="16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4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/>
    </xf>
    <xf numFmtId="49" fontId="12" fillId="0" borderId="31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vertical="top" wrapText="1"/>
    </xf>
    <xf numFmtId="0" fontId="12" fillId="0" borderId="43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righ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64" fontId="11" fillId="0" borderId="49" xfId="0" applyNumberFormat="1" applyFont="1" applyFill="1" applyBorder="1" applyAlignment="1">
      <alignment horizontal="right" vertical="top" wrapText="1"/>
    </xf>
    <xf numFmtId="164" fontId="11" fillId="0" borderId="50" xfId="0" applyNumberFormat="1" applyFont="1" applyFill="1" applyBorder="1" applyAlignment="1">
      <alignment horizontal="right" vertical="top" wrapText="1"/>
    </xf>
    <xf numFmtId="0" fontId="2" fillId="0" borderId="51" xfId="0" applyFont="1" applyFill="1" applyBorder="1" applyAlignment="1">
      <alignment horizontal="left" vertical="top" wrapText="1"/>
    </xf>
    <xf numFmtId="0" fontId="2" fillId="0" borderId="51" xfId="0" applyNumberFormat="1" applyFont="1" applyFill="1" applyBorder="1" applyAlignment="1">
      <alignment horizontal="left" vertical="top" wrapText="1"/>
    </xf>
    <xf numFmtId="0" fontId="2" fillId="34" borderId="5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49" fontId="1" fillId="33" borderId="52" xfId="0" applyNumberFormat="1" applyFont="1" applyFill="1" applyBorder="1" applyAlignment="1">
      <alignment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1" fillId="33" borderId="53" xfId="0" applyFont="1" applyFill="1" applyBorder="1" applyAlignment="1">
      <alignment vertical="top" wrapText="1"/>
    </xf>
    <xf numFmtId="0" fontId="4" fillId="33" borderId="54" xfId="0" applyFont="1" applyFill="1" applyBorder="1" applyAlignment="1">
      <alignment horizontal="center" vertical="top" wrapText="1"/>
    </xf>
    <xf numFmtId="164" fontId="11" fillId="33" borderId="55" xfId="0" applyNumberFormat="1" applyFont="1" applyFill="1" applyBorder="1" applyAlignment="1">
      <alignment horizontal="right" vertical="top" wrapText="1"/>
    </xf>
    <xf numFmtId="9" fontId="11" fillId="33" borderId="56" xfId="0" applyNumberFormat="1" applyFont="1" applyFill="1" applyBorder="1" applyAlignment="1">
      <alignment horizontal="right" vertical="top" wrapText="1"/>
    </xf>
    <xf numFmtId="0" fontId="2" fillId="0" borderId="57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center" vertical="top" wrapText="1"/>
    </xf>
    <xf numFmtId="49" fontId="1" fillId="0" borderId="27" xfId="0" applyNumberFormat="1" applyFont="1" applyFill="1" applyBorder="1" applyAlignment="1">
      <alignment horizontal="center" vertical="top" wrapText="1"/>
    </xf>
    <xf numFmtId="164" fontId="11" fillId="0" borderId="27" xfId="0" applyNumberFormat="1" applyFont="1" applyFill="1" applyBorder="1" applyAlignment="1">
      <alignment horizontal="right" vertical="top" wrapText="1"/>
    </xf>
    <xf numFmtId="9" fontId="11" fillId="0" borderId="29" xfId="0" applyNumberFormat="1" applyFont="1" applyFill="1" applyBorder="1" applyAlignment="1">
      <alignment horizontal="right" vertical="top" wrapText="1"/>
    </xf>
    <xf numFmtId="0" fontId="2" fillId="0" borderId="58" xfId="0" applyFont="1" applyFill="1" applyBorder="1" applyAlignment="1">
      <alignment horizontal="right" vertical="top" wrapText="1"/>
    </xf>
    <xf numFmtId="164" fontId="11" fillId="0" borderId="59" xfId="0" applyNumberFormat="1" applyFont="1" applyFill="1" applyBorder="1" applyAlignment="1">
      <alignment horizontal="right" vertical="top" wrapText="1"/>
    </xf>
    <xf numFmtId="0" fontId="13" fillId="0" borderId="6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right" vertical="top" wrapText="1"/>
    </xf>
    <xf numFmtId="164" fontId="11" fillId="0" borderId="62" xfId="0" applyNumberFormat="1" applyFont="1" applyFill="1" applyBorder="1" applyAlignment="1">
      <alignment horizontal="right" vertical="top" wrapText="1"/>
    </xf>
    <xf numFmtId="164" fontId="11" fillId="0" borderId="17" xfId="0" applyNumberFormat="1" applyFont="1" applyFill="1" applyBorder="1" applyAlignment="1">
      <alignment horizontal="right" vertical="top" wrapText="1"/>
    </xf>
    <xf numFmtId="9" fontId="11" fillId="0" borderId="56" xfId="0" applyNumberFormat="1" applyFont="1" applyFill="1" applyBorder="1" applyAlignment="1">
      <alignment horizontal="right" vertical="top" wrapText="1"/>
    </xf>
    <xf numFmtId="164" fontId="11" fillId="0" borderId="24" xfId="0" applyNumberFormat="1" applyFont="1" applyFill="1" applyBorder="1" applyAlignment="1">
      <alignment horizontal="right" vertical="top" wrapText="1"/>
    </xf>
    <xf numFmtId="9" fontId="11" fillId="0" borderId="18" xfId="0" applyNumberFormat="1" applyFont="1" applyFill="1" applyBorder="1" applyAlignment="1">
      <alignment horizontal="right" vertical="top" wrapText="1"/>
    </xf>
    <xf numFmtId="0" fontId="2" fillId="0" borderId="57" xfId="0" applyNumberFormat="1" applyFont="1" applyFill="1" applyBorder="1" applyAlignment="1">
      <alignment horizontal="left" vertical="top" wrapText="1"/>
    </xf>
    <xf numFmtId="49" fontId="1" fillId="0" borderId="58" xfId="0" applyNumberFormat="1" applyFont="1" applyFill="1" applyBorder="1" applyAlignment="1">
      <alignment horizontal="center" vertical="top" wrapText="1"/>
    </xf>
    <xf numFmtId="0" fontId="2" fillId="0" borderId="63" xfId="0" applyNumberFormat="1" applyFont="1" applyFill="1" applyBorder="1" applyAlignment="1">
      <alignment horizontal="left" vertical="top" wrapText="1"/>
    </xf>
    <xf numFmtId="49" fontId="1" fillId="0" borderId="61" xfId="0" applyNumberFormat="1" applyFont="1" applyFill="1" applyBorder="1" applyAlignment="1">
      <alignment horizontal="center" vertical="top" wrapText="1"/>
    </xf>
    <xf numFmtId="49" fontId="1" fillId="0" borderId="59" xfId="0" applyNumberFormat="1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 horizontal="right" vertical="top" wrapText="1"/>
    </xf>
    <xf numFmtId="49" fontId="1" fillId="0" borderId="64" xfId="0" applyNumberFormat="1" applyFont="1" applyFill="1" applyBorder="1" applyAlignment="1">
      <alignment horizontal="center" vertical="top" wrapText="1"/>
    </xf>
    <xf numFmtId="164" fontId="11" fillId="34" borderId="24" xfId="0" applyNumberFormat="1" applyFont="1" applyFill="1" applyBorder="1" applyAlignment="1">
      <alignment horizontal="right" vertical="top" wrapText="1"/>
    </xf>
    <xf numFmtId="0" fontId="2" fillId="0" borderId="57" xfId="0" applyFont="1" applyFill="1" applyBorder="1" applyAlignment="1">
      <alignment horizontal="left" vertical="top" wrapText="1"/>
    </xf>
    <xf numFmtId="49" fontId="1" fillId="34" borderId="58" xfId="0" applyNumberFormat="1" applyFont="1" applyFill="1" applyBorder="1" applyAlignment="1">
      <alignment horizontal="center" vertical="top" wrapText="1"/>
    </xf>
    <xf numFmtId="164" fontId="11" fillId="0" borderId="30" xfId="0" applyNumberFormat="1" applyFont="1" applyFill="1" applyBorder="1" applyAlignment="1">
      <alignment horizontal="right" vertical="top" wrapText="1"/>
    </xf>
    <xf numFmtId="0" fontId="2" fillId="0" borderId="63" xfId="0" applyFont="1" applyFill="1" applyBorder="1" applyAlignment="1">
      <alignment horizontal="left" vertical="top" wrapText="1"/>
    </xf>
    <xf numFmtId="0" fontId="1" fillId="0" borderId="58" xfId="0" applyFont="1" applyFill="1" applyBorder="1" applyAlignment="1">
      <alignment horizontal="right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49" fontId="1" fillId="0" borderId="64" xfId="0" applyNumberFormat="1" applyFont="1" applyFill="1" applyBorder="1" applyAlignment="1">
      <alignment horizontal="center" vertical="top" wrapText="1"/>
    </xf>
    <xf numFmtId="9" fontId="11" fillId="34" borderId="56" xfId="0" applyNumberFormat="1" applyFont="1" applyFill="1" applyBorder="1" applyAlignment="1">
      <alignment horizontal="right" vertical="top" wrapText="1"/>
    </xf>
    <xf numFmtId="164" fontId="11" fillId="0" borderId="55" xfId="0" applyNumberFormat="1" applyFont="1" applyFill="1" applyBorder="1" applyAlignment="1">
      <alignment horizontal="right" vertical="top" wrapText="1"/>
    </xf>
    <xf numFmtId="49" fontId="1" fillId="0" borderId="27" xfId="0" applyNumberFormat="1" applyFont="1" applyFill="1" applyBorder="1" applyAlignment="1">
      <alignment horizontal="center" vertical="top" wrapText="1"/>
    </xf>
    <xf numFmtId="49" fontId="1" fillId="0" borderId="58" xfId="0" applyNumberFormat="1" applyFont="1" applyFill="1" applyBorder="1" applyAlignment="1">
      <alignment horizontal="center" vertical="top" wrapText="1"/>
    </xf>
    <xf numFmtId="9" fontId="11" fillId="34" borderId="29" xfId="0" applyNumberFormat="1" applyFont="1" applyFill="1" applyBorder="1" applyAlignment="1">
      <alignment horizontal="right" vertical="top" wrapText="1"/>
    </xf>
    <xf numFmtId="0" fontId="1" fillId="0" borderId="55" xfId="0" applyFont="1" applyFill="1" applyBorder="1" applyAlignment="1">
      <alignment horizontal="center" vertical="top" wrapText="1"/>
    </xf>
    <xf numFmtId="9" fontId="11" fillId="0" borderId="58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64" fontId="11" fillId="34" borderId="30" xfId="0" applyNumberFormat="1" applyFont="1" applyFill="1" applyBorder="1" applyAlignment="1">
      <alignment horizontal="right" vertical="top" wrapText="1"/>
    </xf>
    <xf numFmtId="49" fontId="1" fillId="0" borderId="32" xfId="0" applyNumberFormat="1" applyFont="1" applyFill="1" applyBorder="1" applyAlignment="1">
      <alignment horizontal="center" vertical="top" wrapText="1"/>
    </xf>
    <xf numFmtId="0" fontId="2" fillId="0" borderId="65" xfId="0" applyNumberFormat="1" applyFont="1" applyFill="1" applyBorder="1" applyAlignment="1">
      <alignment horizontal="left" vertical="top" wrapText="1"/>
    </xf>
    <xf numFmtId="9" fontId="11" fillId="0" borderId="12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100"/>
  <sheetViews>
    <sheetView tabSelected="1" zoomScale="75" zoomScaleNormal="75" zoomScaleSheetLayoutView="70" zoomScalePageLayoutView="0" workbookViewId="0" topLeftCell="A1">
      <pane ySplit="8" topLeftCell="A51" activePane="bottomLeft" state="frozen"/>
      <selection pane="topLeft" activeCell="A1" sqref="A1"/>
      <selection pane="bottomLeft" activeCell="J51" sqref="J51"/>
    </sheetView>
  </sheetViews>
  <sheetFormatPr defaultColWidth="8.77734375" defaultRowHeight="18.75"/>
  <cols>
    <col min="1" max="1" width="0.3359375" style="1" customWidth="1"/>
    <col min="2" max="2" width="3.5546875" style="7" customWidth="1"/>
    <col min="3" max="3" width="6.77734375" style="18" customWidth="1"/>
    <col min="4" max="4" width="8.77734375" style="18" customWidth="1"/>
    <col min="5" max="5" width="27.6640625" style="1" customWidth="1"/>
    <col min="6" max="6" width="9.5546875" style="36" customWidth="1"/>
    <col min="7" max="7" width="9.99609375" style="36" customWidth="1"/>
    <col min="8" max="8" width="5.21484375" style="9" bestFit="1" customWidth="1"/>
    <col min="9" max="10" width="9.5546875" style="36" customWidth="1"/>
    <col min="11" max="11" width="5.21484375" style="9" bestFit="1" customWidth="1"/>
    <col min="12" max="12" width="9.5546875" style="36" customWidth="1"/>
    <col min="13" max="13" width="8.5546875" style="36" customWidth="1"/>
    <col min="14" max="14" width="5.77734375" style="9" customWidth="1"/>
    <col min="15" max="16" width="9.5546875" style="36" customWidth="1"/>
    <col min="17" max="17" width="5.21484375" style="9" bestFit="1" customWidth="1"/>
    <col min="18" max="19" width="9.5546875" style="36" customWidth="1"/>
    <col min="20" max="20" width="5.21484375" style="9" customWidth="1"/>
    <col min="21" max="16384" width="8.77734375" style="1" customWidth="1"/>
  </cols>
  <sheetData>
    <row r="1" spans="3:20" ht="36" customHeight="1">
      <c r="C1" s="70" t="s">
        <v>17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45"/>
    </row>
    <row r="2" spans="2:20" s="2" customFormat="1" ht="21" customHeight="1">
      <c r="B2" s="8"/>
      <c r="C2" s="16"/>
      <c r="D2" s="16"/>
      <c r="E2" s="3"/>
      <c r="F2" s="34"/>
      <c r="G2" s="35"/>
      <c r="H2" s="72" t="s">
        <v>33</v>
      </c>
      <c r="I2" s="72"/>
      <c r="J2" s="72"/>
      <c r="K2" s="43"/>
      <c r="L2" s="72" t="s">
        <v>111</v>
      </c>
      <c r="M2" s="72"/>
      <c r="N2" s="72"/>
      <c r="O2" s="41"/>
      <c r="P2" s="41"/>
      <c r="Q2" s="10"/>
      <c r="R2" s="41"/>
      <c r="S2" s="41"/>
      <c r="T2" s="10"/>
    </row>
    <row r="3" spans="3:20" ht="25.5" customHeight="1">
      <c r="C3" s="17"/>
      <c r="D3" s="17"/>
      <c r="E3" s="4"/>
      <c r="G3" s="37"/>
      <c r="H3" s="73" t="s">
        <v>4</v>
      </c>
      <c r="I3" s="73"/>
      <c r="J3" s="73"/>
      <c r="K3" s="44"/>
      <c r="L3" s="71" t="s">
        <v>5</v>
      </c>
      <c r="M3" s="71"/>
      <c r="N3" s="71"/>
      <c r="O3" s="42"/>
      <c r="P3" s="42"/>
      <c r="Q3" s="11"/>
      <c r="R3" s="42"/>
      <c r="S3" s="42"/>
      <c r="T3" s="11"/>
    </row>
    <row r="4" spans="17:20" ht="16.5" thickBot="1">
      <c r="Q4" s="13"/>
      <c r="T4" s="13" t="s">
        <v>18</v>
      </c>
    </row>
    <row r="5" spans="2:20" ht="15" customHeight="1" thickBot="1">
      <c r="B5" s="77" t="s">
        <v>12</v>
      </c>
      <c r="C5" s="86" t="s">
        <v>9</v>
      </c>
      <c r="D5" s="86"/>
      <c r="E5" s="84" t="s">
        <v>15</v>
      </c>
      <c r="F5" s="77" t="s">
        <v>16</v>
      </c>
      <c r="G5" s="79"/>
      <c r="H5" s="80"/>
      <c r="I5" s="88" t="s">
        <v>3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90"/>
    </row>
    <row r="6" spans="2:20" ht="47.25" customHeight="1" thickBot="1">
      <c r="B6" s="78"/>
      <c r="C6" s="87"/>
      <c r="D6" s="87"/>
      <c r="E6" s="85"/>
      <c r="F6" s="81"/>
      <c r="G6" s="82"/>
      <c r="H6" s="83"/>
      <c r="I6" s="74" t="s">
        <v>0</v>
      </c>
      <c r="J6" s="75"/>
      <c r="K6" s="76"/>
      <c r="L6" s="74" t="s">
        <v>1</v>
      </c>
      <c r="M6" s="75"/>
      <c r="N6" s="76"/>
      <c r="O6" s="74" t="s">
        <v>2</v>
      </c>
      <c r="P6" s="75"/>
      <c r="Q6" s="76"/>
      <c r="R6" s="74" t="s">
        <v>8</v>
      </c>
      <c r="S6" s="75"/>
      <c r="T6" s="76"/>
    </row>
    <row r="7" spans="2:20" ht="42.75" customHeight="1" thickBot="1">
      <c r="B7" s="78"/>
      <c r="C7" s="25" t="s">
        <v>19</v>
      </c>
      <c r="D7" s="25" t="s">
        <v>10</v>
      </c>
      <c r="E7" s="85"/>
      <c r="F7" s="38" t="s">
        <v>13</v>
      </c>
      <c r="G7" s="39" t="s">
        <v>14</v>
      </c>
      <c r="H7" s="26" t="s">
        <v>7</v>
      </c>
      <c r="I7" s="38" t="s">
        <v>13</v>
      </c>
      <c r="J7" s="39" t="s">
        <v>14</v>
      </c>
      <c r="K7" s="26" t="s">
        <v>7</v>
      </c>
      <c r="L7" s="38" t="s">
        <v>13</v>
      </c>
      <c r="M7" s="39" t="s">
        <v>14</v>
      </c>
      <c r="N7" s="26" t="s">
        <v>7</v>
      </c>
      <c r="O7" s="38" t="s">
        <v>13</v>
      </c>
      <c r="P7" s="39" t="s">
        <v>14</v>
      </c>
      <c r="Q7" s="26" t="s">
        <v>7</v>
      </c>
      <c r="R7" s="38" t="s">
        <v>13</v>
      </c>
      <c r="S7" s="39" t="s">
        <v>14</v>
      </c>
      <c r="T7" s="26" t="s">
        <v>7</v>
      </c>
    </row>
    <row r="8" spans="2:20" s="51" customFormat="1" ht="21.75" customHeight="1" thickBot="1">
      <c r="B8" s="46">
        <v>1</v>
      </c>
      <c r="C8" s="47" t="s">
        <v>11</v>
      </c>
      <c r="D8" s="48">
        <v>3</v>
      </c>
      <c r="E8" s="49">
        <v>4</v>
      </c>
      <c r="F8" s="50">
        <v>5</v>
      </c>
      <c r="G8" s="47">
        <v>6</v>
      </c>
      <c r="H8" s="49">
        <v>7</v>
      </c>
      <c r="I8" s="50">
        <v>8</v>
      </c>
      <c r="J8" s="47">
        <v>9</v>
      </c>
      <c r="K8" s="49">
        <v>10</v>
      </c>
      <c r="L8" s="50">
        <v>11</v>
      </c>
      <c r="M8" s="47">
        <v>12</v>
      </c>
      <c r="N8" s="49">
        <v>13</v>
      </c>
      <c r="O8" s="50">
        <v>14</v>
      </c>
      <c r="P8" s="47">
        <v>15</v>
      </c>
      <c r="Q8" s="49">
        <v>16</v>
      </c>
      <c r="R8" s="50">
        <v>17</v>
      </c>
      <c r="S8" s="47">
        <v>18</v>
      </c>
      <c r="T8" s="49">
        <v>19</v>
      </c>
    </row>
    <row r="9" spans="2:20" ht="26.25" customHeight="1" thickBot="1">
      <c r="B9" s="103"/>
      <c r="C9" s="65"/>
      <c r="D9" s="100"/>
      <c r="E9" s="104" t="s">
        <v>6</v>
      </c>
      <c r="F9" s="105">
        <f>SUM(F10:F61)</f>
        <v>6043249.416999999</v>
      </c>
      <c r="G9" s="105">
        <f>SUM(G10:G61)</f>
        <v>2233853</v>
      </c>
      <c r="H9" s="106">
        <f aca="true" t="shared" si="0" ref="H9:H32">G9/F9</f>
        <v>0.36964434956400216</v>
      </c>
      <c r="I9" s="105">
        <f>SUM(I10:I61)</f>
        <v>4712510.696999999</v>
      </c>
      <c r="J9" s="105">
        <f>SUM(J10:J61)</f>
        <v>1825176.5999999999</v>
      </c>
      <c r="K9" s="106">
        <f aca="true" t="shared" si="1" ref="K9:K17">J9/I9</f>
        <v>0.38730450015994955</v>
      </c>
      <c r="L9" s="105">
        <f>SUM(L10:L61)</f>
        <v>1327927.94</v>
      </c>
      <c r="M9" s="105">
        <f>SUM(M10:M61)</f>
        <v>408302</v>
      </c>
      <c r="N9" s="106">
        <f>M9/L9</f>
        <v>0.3074730094164598</v>
      </c>
      <c r="O9" s="105">
        <f>SUM(O10:O61)</f>
        <v>2810.7799999999997</v>
      </c>
      <c r="P9" s="105">
        <f>SUM(P10:P61)</f>
        <v>374.4</v>
      </c>
      <c r="Q9" s="106">
        <f>P9/O9</f>
        <v>0.13320146009292794</v>
      </c>
      <c r="R9" s="105">
        <f>SUM(R10:R61)</f>
        <v>0</v>
      </c>
      <c r="S9" s="105">
        <f>SUM(S10:S61)</f>
        <v>0</v>
      </c>
      <c r="T9" s="106" t="e">
        <f>S9/R9</f>
        <v>#DIV/0!</v>
      </c>
    </row>
    <row r="10" spans="2:21" s="5" customFormat="1" ht="42.75" customHeight="1" thickBot="1">
      <c r="B10" s="108"/>
      <c r="C10" s="109"/>
      <c r="D10" s="112"/>
      <c r="E10" s="114" t="s">
        <v>112</v>
      </c>
      <c r="F10" s="113"/>
      <c r="G10" s="110"/>
      <c r="H10" s="144"/>
      <c r="I10" s="133"/>
      <c r="J10" s="110"/>
      <c r="K10" s="111"/>
      <c r="L10" s="113"/>
      <c r="M10" s="110"/>
      <c r="N10" s="144"/>
      <c r="O10" s="133"/>
      <c r="P10" s="110"/>
      <c r="Q10" s="111"/>
      <c r="R10" s="113"/>
      <c r="S10" s="110"/>
      <c r="T10" s="111"/>
      <c r="U10" s="1"/>
    </row>
    <row r="11" spans="2:20" s="5" customFormat="1" ht="171.75" customHeight="1">
      <c r="B11" s="58">
        <v>1</v>
      </c>
      <c r="C11" s="60" t="s">
        <v>115</v>
      </c>
      <c r="D11" s="68" t="s">
        <v>114</v>
      </c>
      <c r="E11" s="107" t="s">
        <v>113</v>
      </c>
      <c r="F11" s="67">
        <f>I11+L11+O11+R11</f>
        <v>6265.2</v>
      </c>
      <c r="G11" s="66">
        <f>J11+M11+P11+S11</f>
        <v>0</v>
      </c>
      <c r="H11" s="122">
        <f t="shared" si="0"/>
        <v>0</v>
      </c>
      <c r="I11" s="19">
        <v>653.9</v>
      </c>
      <c r="J11" s="20">
        <v>0</v>
      </c>
      <c r="K11" s="21">
        <f t="shared" si="1"/>
        <v>0</v>
      </c>
      <c r="L11" s="62">
        <v>5611.3</v>
      </c>
      <c r="M11" s="20">
        <v>0</v>
      </c>
      <c r="N11" s="21">
        <f>M11/L11</f>
        <v>0</v>
      </c>
      <c r="O11" s="19"/>
      <c r="P11" s="20"/>
      <c r="Q11" s="21"/>
      <c r="R11" s="62"/>
      <c r="S11" s="20"/>
      <c r="T11" s="21"/>
    </row>
    <row r="12" spans="2:20" s="5" customFormat="1" ht="144.75" customHeight="1">
      <c r="B12" s="58">
        <v>2</v>
      </c>
      <c r="C12" s="60" t="s">
        <v>25</v>
      </c>
      <c r="D12" s="92" t="s">
        <v>27</v>
      </c>
      <c r="E12" s="64" t="s">
        <v>28</v>
      </c>
      <c r="F12" s="22">
        <f aca="true" t="shared" si="2" ref="F12:F26">I12+L12+O12+R12</f>
        <v>5233.9</v>
      </c>
      <c r="G12" s="23">
        <f>J12+M12+P12+S12</f>
        <v>0</v>
      </c>
      <c r="H12" s="24">
        <f t="shared" si="0"/>
        <v>0</v>
      </c>
      <c r="I12" s="19">
        <v>4733.9</v>
      </c>
      <c r="J12" s="20">
        <v>0</v>
      </c>
      <c r="K12" s="24">
        <f t="shared" si="1"/>
        <v>0</v>
      </c>
      <c r="L12" s="62">
        <v>500</v>
      </c>
      <c r="M12" s="20">
        <v>0</v>
      </c>
      <c r="N12" s="24">
        <f>M12/L12</f>
        <v>0</v>
      </c>
      <c r="O12" s="19"/>
      <c r="P12" s="20"/>
      <c r="Q12" s="24"/>
      <c r="R12" s="62"/>
      <c r="S12" s="20"/>
      <c r="T12" s="21"/>
    </row>
    <row r="13" spans="2:21" s="5" customFormat="1" ht="132" customHeight="1" thickBot="1">
      <c r="B13" s="115">
        <v>3</v>
      </c>
      <c r="C13" s="116" t="s">
        <v>26</v>
      </c>
      <c r="D13" s="126" t="s">
        <v>29</v>
      </c>
      <c r="E13" s="125" t="s">
        <v>30</v>
      </c>
      <c r="F13" s="67">
        <f t="shared" si="2"/>
        <v>7094.5</v>
      </c>
      <c r="G13" s="66">
        <f>J13+M13+P13+S13</f>
        <v>0</v>
      </c>
      <c r="H13" s="122">
        <f t="shared" si="0"/>
        <v>0</v>
      </c>
      <c r="I13" s="121">
        <v>5594.5</v>
      </c>
      <c r="J13" s="66">
        <v>0</v>
      </c>
      <c r="K13" s="120">
        <f t="shared" si="1"/>
        <v>0</v>
      </c>
      <c r="L13" s="67">
        <v>1500</v>
      </c>
      <c r="M13" s="66">
        <v>0</v>
      </c>
      <c r="N13" s="120">
        <f>M13/L13</f>
        <v>0</v>
      </c>
      <c r="O13" s="121"/>
      <c r="P13" s="66"/>
      <c r="Q13" s="120"/>
      <c r="R13" s="67"/>
      <c r="S13" s="66"/>
      <c r="T13" s="122"/>
      <c r="U13" s="1" t="s">
        <v>32</v>
      </c>
    </row>
    <row r="14" spans="2:21" s="5" customFormat="1" ht="51.75" customHeight="1" thickBot="1">
      <c r="B14" s="108"/>
      <c r="C14" s="109"/>
      <c r="D14" s="124"/>
      <c r="E14" s="114" t="s">
        <v>116</v>
      </c>
      <c r="F14" s="113"/>
      <c r="G14" s="110"/>
      <c r="H14" s="144"/>
      <c r="I14" s="133"/>
      <c r="J14" s="110"/>
      <c r="K14" s="111"/>
      <c r="L14" s="113"/>
      <c r="M14" s="110"/>
      <c r="N14" s="144"/>
      <c r="O14" s="133"/>
      <c r="P14" s="110"/>
      <c r="Q14" s="111"/>
      <c r="R14" s="113"/>
      <c r="S14" s="110"/>
      <c r="T14" s="111"/>
      <c r="U14" s="1"/>
    </row>
    <row r="15" spans="2:21" s="5" customFormat="1" ht="119.25" customHeight="1">
      <c r="B15" s="58">
        <v>4</v>
      </c>
      <c r="C15" s="60" t="s">
        <v>34</v>
      </c>
      <c r="D15" s="61" t="s">
        <v>35</v>
      </c>
      <c r="E15" s="123" t="s">
        <v>36</v>
      </c>
      <c r="F15" s="67">
        <f t="shared" si="2"/>
        <v>316220</v>
      </c>
      <c r="G15" s="66">
        <f>J15+M15+P15+S15</f>
        <v>167078.90000000002</v>
      </c>
      <c r="H15" s="122">
        <f t="shared" si="0"/>
        <v>0.5283628486496743</v>
      </c>
      <c r="I15" s="19">
        <v>247617.1</v>
      </c>
      <c r="J15" s="20">
        <v>112621.1</v>
      </c>
      <c r="K15" s="21">
        <f t="shared" si="1"/>
        <v>0.4548195580999858</v>
      </c>
      <c r="L15" s="62">
        <v>68252.9</v>
      </c>
      <c r="M15" s="20">
        <v>54118.1</v>
      </c>
      <c r="N15" s="21">
        <f>M15/L15</f>
        <v>0.7929055029163596</v>
      </c>
      <c r="O15" s="19">
        <v>350</v>
      </c>
      <c r="P15" s="20">
        <v>339.7</v>
      </c>
      <c r="Q15" s="21">
        <f>P15/O15</f>
        <v>0.9705714285714285</v>
      </c>
      <c r="R15" s="62"/>
      <c r="S15" s="20"/>
      <c r="T15" s="21"/>
      <c r="U15" s="1" t="s">
        <v>109</v>
      </c>
    </row>
    <row r="16" spans="2:21" s="5" customFormat="1" ht="99" customHeight="1">
      <c r="B16" s="6">
        <v>5</v>
      </c>
      <c r="C16" s="145" t="s">
        <v>37</v>
      </c>
      <c r="D16" s="63" t="s">
        <v>38</v>
      </c>
      <c r="E16" s="64" t="s">
        <v>39</v>
      </c>
      <c r="F16" s="22">
        <f t="shared" si="2"/>
        <v>2095</v>
      </c>
      <c r="G16" s="23">
        <f>J16+M16+P16+S16</f>
        <v>0</v>
      </c>
      <c r="H16" s="24">
        <f t="shared" si="0"/>
        <v>0</v>
      </c>
      <c r="I16" s="93">
        <v>1600</v>
      </c>
      <c r="J16" s="23">
        <v>0</v>
      </c>
      <c r="K16" s="149">
        <f t="shared" si="1"/>
        <v>0</v>
      </c>
      <c r="L16" s="22">
        <v>495</v>
      </c>
      <c r="M16" s="23">
        <v>0</v>
      </c>
      <c r="N16" s="24">
        <f>M16/L16</f>
        <v>0</v>
      </c>
      <c r="O16" s="22">
        <v>0</v>
      </c>
      <c r="P16" s="23"/>
      <c r="Q16" s="24"/>
      <c r="R16" s="22"/>
      <c r="S16" s="23"/>
      <c r="T16" s="24"/>
      <c r="U16" s="1" t="s">
        <v>110</v>
      </c>
    </row>
    <row r="17" spans="2:21" s="5" customFormat="1" ht="156" customHeight="1">
      <c r="B17" s="58">
        <v>6</v>
      </c>
      <c r="C17" s="60" t="s">
        <v>37</v>
      </c>
      <c r="D17" s="91" t="s">
        <v>134</v>
      </c>
      <c r="E17" s="101" t="s">
        <v>133</v>
      </c>
      <c r="F17" s="22">
        <f t="shared" si="2"/>
        <v>18515.899999999998</v>
      </c>
      <c r="G17" s="20">
        <f>J17+M17+P17+S17</f>
        <v>0</v>
      </c>
      <c r="H17" s="21">
        <f t="shared" si="0"/>
        <v>0</v>
      </c>
      <c r="I17" s="19">
        <v>17590.1</v>
      </c>
      <c r="J17" s="20">
        <v>0</v>
      </c>
      <c r="K17" s="24">
        <f t="shared" si="1"/>
        <v>0</v>
      </c>
      <c r="L17" s="62">
        <v>65.8</v>
      </c>
      <c r="M17" s="20">
        <v>0</v>
      </c>
      <c r="N17" s="24">
        <f>M17/L17</f>
        <v>0</v>
      </c>
      <c r="O17" s="19">
        <v>860</v>
      </c>
      <c r="P17" s="20">
        <v>0</v>
      </c>
      <c r="Q17" s="24">
        <v>0</v>
      </c>
      <c r="R17" s="62"/>
      <c r="S17" s="20"/>
      <c r="T17" s="21"/>
      <c r="U17" s="1" t="s">
        <v>135</v>
      </c>
    </row>
    <row r="18" spans="2:21" s="5" customFormat="1" ht="99" customHeight="1" thickBot="1">
      <c r="B18" s="115">
        <v>7</v>
      </c>
      <c r="C18" s="116" t="s">
        <v>37</v>
      </c>
      <c r="D18" s="126" t="s">
        <v>40</v>
      </c>
      <c r="E18" s="125" t="s">
        <v>41</v>
      </c>
      <c r="F18" s="67">
        <f t="shared" si="2"/>
        <v>64820</v>
      </c>
      <c r="G18" s="66">
        <f>J18+M18+P18+S18</f>
        <v>45864.4</v>
      </c>
      <c r="H18" s="120">
        <f t="shared" si="0"/>
        <v>0.7075655661832768</v>
      </c>
      <c r="I18" s="121">
        <v>3015</v>
      </c>
      <c r="J18" s="66">
        <v>0</v>
      </c>
      <c r="K18" s="120">
        <f aca="true" t="shared" si="3" ref="K18:K26">J18/I18</f>
        <v>0</v>
      </c>
      <c r="L18" s="67">
        <v>61805</v>
      </c>
      <c r="M18" s="66">
        <v>45864.4</v>
      </c>
      <c r="N18" s="120">
        <f>M18/L18</f>
        <v>0.7420823557964566</v>
      </c>
      <c r="O18" s="121">
        <v>0</v>
      </c>
      <c r="P18" s="66"/>
      <c r="Q18" s="120"/>
      <c r="R18" s="67">
        <v>0</v>
      </c>
      <c r="S18" s="66"/>
      <c r="T18" s="122"/>
      <c r="U18" s="1" t="s">
        <v>49</v>
      </c>
    </row>
    <row r="19" spans="2:21" s="5" customFormat="1" ht="65.25" customHeight="1" thickBot="1">
      <c r="B19" s="108"/>
      <c r="C19" s="127"/>
      <c r="D19" s="124"/>
      <c r="E19" s="114" t="s">
        <v>117</v>
      </c>
      <c r="F19" s="113"/>
      <c r="G19" s="110"/>
      <c r="H19" s="144"/>
      <c r="I19" s="133"/>
      <c r="J19" s="110"/>
      <c r="K19" s="111"/>
      <c r="L19" s="113"/>
      <c r="M19" s="110"/>
      <c r="N19" s="144"/>
      <c r="O19" s="133"/>
      <c r="P19" s="110"/>
      <c r="Q19" s="111"/>
      <c r="R19" s="113"/>
      <c r="S19" s="110"/>
      <c r="T19" s="111"/>
      <c r="U19" s="1"/>
    </row>
    <row r="20" spans="2:21" s="5" customFormat="1" ht="98.25" customHeight="1">
      <c r="B20" s="30">
        <v>8</v>
      </c>
      <c r="C20" s="59" t="s">
        <v>42</v>
      </c>
      <c r="D20" s="147" t="s">
        <v>43</v>
      </c>
      <c r="E20" s="148" t="s">
        <v>44</v>
      </c>
      <c r="F20" s="57">
        <f t="shared" si="2"/>
        <v>226303.90000000002</v>
      </c>
      <c r="G20" s="55">
        <f>J20+M20+P20+S20</f>
        <v>46504.9</v>
      </c>
      <c r="H20" s="56">
        <f t="shared" si="0"/>
        <v>0.2054975632324498</v>
      </c>
      <c r="I20" s="57">
        <v>94860.8</v>
      </c>
      <c r="J20" s="55">
        <v>0</v>
      </c>
      <c r="K20" s="56">
        <f t="shared" si="3"/>
        <v>0</v>
      </c>
      <c r="L20" s="57">
        <v>131443.1</v>
      </c>
      <c r="M20" s="55">
        <v>46504.9</v>
      </c>
      <c r="N20" s="56">
        <f>M20/L20</f>
        <v>0.3538025198736183</v>
      </c>
      <c r="O20" s="57">
        <v>0</v>
      </c>
      <c r="P20" s="55"/>
      <c r="Q20" s="56"/>
      <c r="R20" s="57"/>
      <c r="S20" s="55"/>
      <c r="T20" s="56"/>
      <c r="U20" s="1" t="s">
        <v>99</v>
      </c>
    </row>
    <row r="21" spans="2:21" s="5" customFormat="1" ht="151.5" customHeight="1">
      <c r="B21" s="58">
        <v>9</v>
      </c>
      <c r="C21" s="145" t="s">
        <v>100</v>
      </c>
      <c r="D21" s="92" t="s">
        <v>101</v>
      </c>
      <c r="E21" s="64" t="s">
        <v>102</v>
      </c>
      <c r="F21" s="93">
        <f t="shared" si="2"/>
        <v>178902.3</v>
      </c>
      <c r="G21" s="23">
        <f>J21+M21+P21+S21</f>
        <v>76966.9</v>
      </c>
      <c r="H21" s="24">
        <f t="shared" si="0"/>
        <v>0.4302174986011918</v>
      </c>
      <c r="I21" s="22">
        <v>78902.3</v>
      </c>
      <c r="J21" s="23">
        <v>890.2</v>
      </c>
      <c r="K21" s="24">
        <f t="shared" si="3"/>
        <v>0.0112823073598615</v>
      </c>
      <c r="L21" s="93">
        <v>100000</v>
      </c>
      <c r="M21" s="23">
        <v>76076.7</v>
      </c>
      <c r="N21" s="24">
        <f>M21/L21</f>
        <v>0.760767</v>
      </c>
      <c r="O21" s="22"/>
      <c r="P21" s="23"/>
      <c r="Q21" s="24"/>
      <c r="R21" s="93"/>
      <c r="S21" s="23"/>
      <c r="T21" s="24"/>
      <c r="U21" s="1" t="s">
        <v>103</v>
      </c>
    </row>
    <row r="22" spans="2:21" s="5" customFormat="1" ht="137.25" customHeight="1" thickBot="1">
      <c r="B22" s="115">
        <v>10</v>
      </c>
      <c r="C22" s="116" t="s">
        <v>100</v>
      </c>
      <c r="D22" s="129" t="s">
        <v>104</v>
      </c>
      <c r="E22" s="96" t="s">
        <v>105</v>
      </c>
      <c r="F22" s="67">
        <f t="shared" si="2"/>
        <v>180840.40000000002</v>
      </c>
      <c r="G22" s="66">
        <f>J22+M22+P22+S22</f>
        <v>58217.799999999996</v>
      </c>
      <c r="H22" s="122">
        <f t="shared" si="0"/>
        <v>0.321929170694159</v>
      </c>
      <c r="I22" s="121">
        <v>140229.6</v>
      </c>
      <c r="J22" s="66">
        <v>45069.2</v>
      </c>
      <c r="K22" s="122">
        <f t="shared" si="3"/>
        <v>0.32139576808320064</v>
      </c>
      <c r="L22" s="67">
        <v>40610.8</v>
      </c>
      <c r="M22" s="66">
        <v>13148.6</v>
      </c>
      <c r="N22" s="122">
        <f>M22/L22</f>
        <v>0.3237710165768712</v>
      </c>
      <c r="O22" s="121"/>
      <c r="P22" s="66"/>
      <c r="Q22" s="122"/>
      <c r="R22" s="67"/>
      <c r="S22" s="66"/>
      <c r="T22" s="122"/>
      <c r="U22" s="1" t="s">
        <v>106</v>
      </c>
    </row>
    <row r="23" spans="2:21" s="5" customFormat="1" ht="53.25" customHeight="1" thickBot="1">
      <c r="B23" s="108"/>
      <c r="C23" s="109"/>
      <c r="D23" s="124"/>
      <c r="E23" s="114" t="s">
        <v>118</v>
      </c>
      <c r="F23" s="113"/>
      <c r="G23" s="110"/>
      <c r="H23" s="144"/>
      <c r="I23" s="133"/>
      <c r="J23" s="110"/>
      <c r="K23" s="111"/>
      <c r="L23" s="133"/>
      <c r="M23" s="110"/>
      <c r="N23" s="111"/>
      <c r="O23" s="113"/>
      <c r="P23" s="110"/>
      <c r="Q23" s="144"/>
      <c r="R23" s="133"/>
      <c r="S23" s="110"/>
      <c r="T23" s="111"/>
      <c r="U23" s="1"/>
    </row>
    <row r="24" spans="1:21" s="5" customFormat="1" ht="156" customHeight="1" thickBot="1">
      <c r="A24" s="5">
        <v>18</v>
      </c>
      <c r="B24" s="115">
        <v>11</v>
      </c>
      <c r="C24" s="116" t="s">
        <v>131</v>
      </c>
      <c r="D24" s="128" t="s">
        <v>130</v>
      </c>
      <c r="E24" s="95" t="s">
        <v>129</v>
      </c>
      <c r="F24" s="67">
        <f t="shared" si="2"/>
        <v>2100</v>
      </c>
      <c r="G24" s="66">
        <f>J24+M24+P24+S24</f>
        <v>0</v>
      </c>
      <c r="H24" s="122">
        <f t="shared" si="0"/>
        <v>0</v>
      </c>
      <c r="I24" s="121">
        <v>1050</v>
      </c>
      <c r="J24" s="66">
        <v>0</v>
      </c>
      <c r="K24" s="122">
        <f t="shared" si="3"/>
        <v>0</v>
      </c>
      <c r="L24" s="67">
        <v>1050</v>
      </c>
      <c r="M24" s="66">
        <v>0</v>
      </c>
      <c r="N24" s="122">
        <f>M24/L24</f>
        <v>0</v>
      </c>
      <c r="O24" s="121"/>
      <c r="P24" s="66"/>
      <c r="Q24" s="122"/>
      <c r="R24" s="67"/>
      <c r="S24" s="66"/>
      <c r="T24" s="122"/>
      <c r="U24" s="1" t="s">
        <v>132</v>
      </c>
    </row>
    <row r="25" spans="2:21" s="5" customFormat="1" ht="57.75" customHeight="1" thickBot="1">
      <c r="B25" s="108"/>
      <c r="C25" s="109"/>
      <c r="D25" s="124"/>
      <c r="E25" s="114" t="s">
        <v>150</v>
      </c>
      <c r="F25" s="113"/>
      <c r="G25" s="110"/>
      <c r="H25" s="144"/>
      <c r="I25" s="146"/>
      <c r="J25" s="110"/>
      <c r="K25" s="111"/>
      <c r="L25" s="113"/>
      <c r="M25" s="110"/>
      <c r="N25" s="144"/>
      <c r="O25" s="133"/>
      <c r="P25" s="110"/>
      <c r="Q25" s="111"/>
      <c r="R25" s="113"/>
      <c r="S25" s="110"/>
      <c r="T25" s="111"/>
      <c r="U25" s="1"/>
    </row>
    <row r="26" spans="2:21" s="5" customFormat="1" ht="126.75" customHeight="1" thickBot="1">
      <c r="B26" s="115">
        <v>12</v>
      </c>
      <c r="C26" s="116" t="s">
        <v>95</v>
      </c>
      <c r="D26" s="129" t="s">
        <v>96</v>
      </c>
      <c r="E26" s="96" t="s">
        <v>97</v>
      </c>
      <c r="F26" s="67">
        <f t="shared" si="2"/>
        <v>7411.9</v>
      </c>
      <c r="G26" s="66">
        <f>J26+M26+P26+S26</f>
        <v>4573.8</v>
      </c>
      <c r="H26" s="122">
        <f t="shared" si="0"/>
        <v>0.617088735681809</v>
      </c>
      <c r="I26" s="130">
        <v>6682.2</v>
      </c>
      <c r="J26" s="66">
        <v>4345.1</v>
      </c>
      <c r="K26" s="122">
        <f t="shared" si="3"/>
        <v>0.6502499176917782</v>
      </c>
      <c r="L26" s="67">
        <v>729.7</v>
      </c>
      <c r="M26" s="66">
        <v>228.7</v>
      </c>
      <c r="N26" s="122">
        <f>M26/L26</f>
        <v>0.3134164725229546</v>
      </c>
      <c r="O26" s="121"/>
      <c r="P26" s="66"/>
      <c r="Q26" s="122"/>
      <c r="R26" s="67"/>
      <c r="S26" s="66"/>
      <c r="T26" s="122"/>
      <c r="U26" s="1" t="s">
        <v>98</v>
      </c>
    </row>
    <row r="27" spans="2:21" s="5" customFormat="1" ht="53.25" customHeight="1" thickBot="1">
      <c r="B27" s="108"/>
      <c r="C27" s="109"/>
      <c r="D27" s="132"/>
      <c r="E27" s="114" t="s">
        <v>119</v>
      </c>
      <c r="F27" s="113"/>
      <c r="G27" s="110"/>
      <c r="H27" s="111"/>
      <c r="I27" s="133"/>
      <c r="J27" s="110"/>
      <c r="K27" s="111"/>
      <c r="L27" s="113"/>
      <c r="M27" s="110"/>
      <c r="N27" s="111"/>
      <c r="O27" s="133"/>
      <c r="P27" s="110"/>
      <c r="Q27" s="111"/>
      <c r="R27" s="113"/>
      <c r="S27" s="110"/>
      <c r="T27" s="111"/>
      <c r="U27" s="1"/>
    </row>
    <row r="28" spans="2:21" s="5" customFormat="1" ht="134.25" customHeight="1">
      <c r="B28" s="58">
        <v>13</v>
      </c>
      <c r="C28" s="60" t="s">
        <v>122</v>
      </c>
      <c r="D28" s="68" t="s">
        <v>121</v>
      </c>
      <c r="E28" s="131" t="s">
        <v>120</v>
      </c>
      <c r="F28" s="62">
        <f>I28+L28+O28+R28</f>
        <v>13200</v>
      </c>
      <c r="G28" s="20">
        <f>J28+M28+P28+S28</f>
        <v>0</v>
      </c>
      <c r="H28" s="21">
        <f t="shared" si="0"/>
        <v>0</v>
      </c>
      <c r="I28" s="19">
        <v>12700</v>
      </c>
      <c r="J28" s="20">
        <v>0</v>
      </c>
      <c r="K28" s="21">
        <f>J28/I28</f>
        <v>0</v>
      </c>
      <c r="L28" s="62">
        <v>500</v>
      </c>
      <c r="M28" s="20">
        <v>0</v>
      </c>
      <c r="N28" s="21">
        <f>M28/L28</f>
        <v>0</v>
      </c>
      <c r="O28" s="19"/>
      <c r="P28" s="20"/>
      <c r="Q28" s="21"/>
      <c r="R28" s="62"/>
      <c r="S28" s="20"/>
      <c r="T28" s="21"/>
      <c r="U28" s="1" t="s">
        <v>123</v>
      </c>
    </row>
    <row r="29" spans="2:21" s="5" customFormat="1" ht="134.25" customHeight="1" thickBot="1">
      <c r="B29" s="115">
        <v>14</v>
      </c>
      <c r="C29" s="116" t="s">
        <v>122</v>
      </c>
      <c r="D29" s="117" t="s">
        <v>149</v>
      </c>
      <c r="E29" s="134" t="s">
        <v>148</v>
      </c>
      <c r="F29" s="67">
        <f aca="true" t="shared" si="4" ref="F29:G31">I29+L29+O29+R29</f>
        <v>144135</v>
      </c>
      <c r="G29" s="66">
        <f t="shared" si="4"/>
        <v>79854</v>
      </c>
      <c r="H29" s="120"/>
      <c r="I29" s="121">
        <v>70000</v>
      </c>
      <c r="J29" s="66">
        <v>59274</v>
      </c>
      <c r="K29" s="120">
        <f>J29/I29</f>
        <v>0.8467714285714286</v>
      </c>
      <c r="L29" s="67">
        <v>74135</v>
      </c>
      <c r="M29" s="66">
        <v>20580</v>
      </c>
      <c r="N29" s="120">
        <f>M29/L29</f>
        <v>0.27760167262426655</v>
      </c>
      <c r="O29" s="121"/>
      <c r="P29" s="66"/>
      <c r="Q29" s="122"/>
      <c r="R29" s="67"/>
      <c r="S29" s="66"/>
      <c r="T29" s="122"/>
      <c r="U29" s="1" t="s">
        <v>147</v>
      </c>
    </row>
    <row r="30" spans="2:21" s="5" customFormat="1" ht="56.25" customHeight="1" thickBot="1">
      <c r="B30" s="108"/>
      <c r="C30" s="109"/>
      <c r="D30" s="135"/>
      <c r="E30" s="114" t="s">
        <v>124</v>
      </c>
      <c r="F30" s="113"/>
      <c r="G30" s="110"/>
      <c r="H30" s="111"/>
      <c r="I30" s="133"/>
      <c r="J30" s="110"/>
      <c r="K30" s="111"/>
      <c r="L30" s="113"/>
      <c r="M30" s="110"/>
      <c r="N30" s="111"/>
      <c r="O30" s="133"/>
      <c r="P30" s="110"/>
      <c r="Q30" s="111"/>
      <c r="R30" s="113"/>
      <c r="S30" s="110"/>
      <c r="T30" s="111"/>
      <c r="U30" s="1"/>
    </row>
    <row r="31" spans="2:21" s="5" customFormat="1" ht="117" customHeight="1">
      <c r="B31" s="58">
        <v>15</v>
      </c>
      <c r="C31" s="60" t="s">
        <v>45</v>
      </c>
      <c r="D31" s="61" t="s">
        <v>46</v>
      </c>
      <c r="E31" s="123" t="s">
        <v>47</v>
      </c>
      <c r="F31" s="62">
        <f t="shared" si="4"/>
        <v>922.5</v>
      </c>
      <c r="G31" s="20">
        <f t="shared" si="4"/>
        <v>28</v>
      </c>
      <c r="H31" s="21">
        <f t="shared" si="0"/>
        <v>0.03035230352303523</v>
      </c>
      <c r="I31" s="19">
        <v>435.5</v>
      </c>
      <c r="J31" s="20">
        <v>0</v>
      </c>
      <c r="K31" s="21">
        <f>J31/I31</f>
        <v>0</v>
      </c>
      <c r="L31" s="19">
        <v>487</v>
      </c>
      <c r="M31" s="20">
        <v>28</v>
      </c>
      <c r="N31" s="21">
        <f>M31/L31</f>
        <v>0.057494866529774126</v>
      </c>
      <c r="O31" s="19"/>
      <c r="P31" s="20"/>
      <c r="Q31" s="21"/>
      <c r="R31" s="19"/>
      <c r="S31" s="20"/>
      <c r="T31" s="21"/>
      <c r="U31" s="1" t="s">
        <v>48</v>
      </c>
    </row>
    <row r="32" spans="2:21" s="5" customFormat="1" ht="103.5" customHeight="1" thickBot="1">
      <c r="B32" s="115">
        <v>16</v>
      </c>
      <c r="C32" s="136" t="s">
        <v>20</v>
      </c>
      <c r="D32" s="137" t="s">
        <v>21</v>
      </c>
      <c r="E32" s="134" t="s">
        <v>22</v>
      </c>
      <c r="F32" s="118">
        <v>30000</v>
      </c>
      <c r="G32" s="119">
        <v>8193.5</v>
      </c>
      <c r="H32" s="138">
        <f t="shared" si="0"/>
        <v>0.2731166666666667</v>
      </c>
      <c r="I32" s="139">
        <v>15000</v>
      </c>
      <c r="J32" s="119">
        <v>0</v>
      </c>
      <c r="K32" s="138">
        <f>J32/I32</f>
        <v>0</v>
      </c>
      <c r="L32" s="139">
        <v>15000</v>
      </c>
      <c r="M32" s="119">
        <v>8193.5</v>
      </c>
      <c r="N32" s="138">
        <f>M32/L32</f>
        <v>0.5462333333333333</v>
      </c>
      <c r="O32" s="139"/>
      <c r="P32" s="119"/>
      <c r="Q32" s="120"/>
      <c r="R32" s="139"/>
      <c r="S32" s="119"/>
      <c r="T32" s="120"/>
      <c r="U32" s="1" t="s">
        <v>50</v>
      </c>
    </row>
    <row r="33" spans="2:21" s="5" customFormat="1" ht="116.25" customHeight="1" thickBot="1">
      <c r="B33" s="108"/>
      <c r="C33" s="140"/>
      <c r="D33" s="141"/>
      <c r="E33" s="114" t="s">
        <v>125</v>
      </c>
      <c r="F33" s="113"/>
      <c r="G33" s="110"/>
      <c r="H33" s="142"/>
      <c r="I33" s="133"/>
      <c r="J33" s="110"/>
      <c r="K33" s="142"/>
      <c r="L33" s="133"/>
      <c r="M33" s="110"/>
      <c r="N33" s="142"/>
      <c r="O33" s="133"/>
      <c r="P33" s="110"/>
      <c r="Q33" s="111"/>
      <c r="R33" s="133"/>
      <c r="S33" s="110"/>
      <c r="T33" s="111"/>
      <c r="U33" s="1"/>
    </row>
    <row r="34" spans="2:21" s="5" customFormat="1" ht="165.75" customHeight="1">
      <c r="B34" s="58">
        <v>17</v>
      </c>
      <c r="C34" s="60" t="s">
        <v>51</v>
      </c>
      <c r="D34" s="61" t="s">
        <v>52</v>
      </c>
      <c r="E34" s="123" t="s">
        <v>53</v>
      </c>
      <c r="F34" s="62">
        <f aca="true" t="shared" si="5" ref="F34:G56">I34+L34+O34+R34</f>
        <v>9982.4</v>
      </c>
      <c r="G34" s="20">
        <f aca="true" t="shared" si="6" ref="G34:G51">J34+M34+P34+S34</f>
        <v>1958.2</v>
      </c>
      <c r="H34" s="21">
        <f>G34/F34</f>
        <v>0.196165250841481</v>
      </c>
      <c r="I34" s="19">
        <v>9482.4</v>
      </c>
      <c r="J34" s="20">
        <v>1958.2</v>
      </c>
      <c r="K34" s="21">
        <f aca="true" t="shared" si="7" ref="K34:K41">J34/I34</f>
        <v>0.20650890070024466</v>
      </c>
      <c r="L34" s="19">
        <v>500</v>
      </c>
      <c r="M34" s="20">
        <v>0</v>
      </c>
      <c r="N34" s="21">
        <f aca="true" t="shared" si="8" ref="N34:N56">M34/L34</f>
        <v>0</v>
      </c>
      <c r="O34" s="19"/>
      <c r="P34" s="20"/>
      <c r="Q34" s="21"/>
      <c r="R34" s="19"/>
      <c r="S34" s="20"/>
      <c r="T34" s="21"/>
      <c r="U34" s="1" t="s">
        <v>56</v>
      </c>
    </row>
    <row r="35" spans="2:21" s="5" customFormat="1" ht="192.75" customHeight="1">
      <c r="B35" s="6">
        <v>18</v>
      </c>
      <c r="C35" s="60" t="s">
        <v>51</v>
      </c>
      <c r="D35" s="61" t="s">
        <v>54</v>
      </c>
      <c r="E35" s="64" t="s">
        <v>55</v>
      </c>
      <c r="F35" s="62">
        <f t="shared" si="5"/>
        <v>2109.8</v>
      </c>
      <c r="G35" s="20">
        <f t="shared" si="6"/>
        <v>0</v>
      </c>
      <c r="H35" s="24">
        <f aca="true" t="shared" si="9" ref="H35:H42">G35/F35</f>
        <v>0</v>
      </c>
      <c r="I35" s="22">
        <v>2004.3</v>
      </c>
      <c r="J35" s="23">
        <v>0</v>
      </c>
      <c r="K35" s="24">
        <f t="shared" si="7"/>
        <v>0</v>
      </c>
      <c r="L35" s="22">
        <v>105.5</v>
      </c>
      <c r="M35" s="23">
        <v>0</v>
      </c>
      <c r="N35" s="24">
        <f t="shared" si="8"/>
        <v>0</v>
      </c>
      <c r="O35" s="22"/>
      <c r="P35" s="23"/>
      <c r="Q35" s="24"/>
      <c r="R35" s="22"/>
      <c r="S35" s="23"/>
      <c r="T35" s="24"/>
      <c r="U35" s="1" t="s">
        <v>108</v>
      </c>
    </row>
    <row r="36" spans="2:21" s="5" customFormat="1" ht="183" customHeight="1">
      <c r="B36" s="6">
        <v>19</v>
      </c>
      <c r="C36" s="60" t="s">
        <v>51</v>
      </c>
      <c r="D36" s="61" t="s">
        <v>57</v>
      </c>
      <c r="E36" s="64" t="s">
        <v>58</v>
      </c>
      <c r="F36" s="93">
        <f t="shared" si="5"/>
        <v>783.7</v>
      </c>
      <c r="G36" s="20">
        <f t="shared" si="6"/>
        <v>0</v>
      </c>
      <c r="H36" s="24">
        <f t="shared" si="9"/>
        <v>0</v>
      </c>
      <c r="I36" s="22">
        <v>743.7</v>
      </c>
      <c r="J36" s="23">
        <v>0</v>
      </c>
      <c r="K36" s="24">
        <f t="shared" si="7"/>
        <v>0</v>
      </c>
      <c r="L36" s="22">
        <v>40</v>
      </c>
      <c r="M36" s="23">
        <v>0</v>
      </c>
      <c r="N36" s="24">
        <f t="shared" si="8"/>
        <v>0</v>
      </c>
      <c r="O36" s="22"/>
      <c r="P36" s="23"/>
      <c r="Q36" s="24"/>
      <c r="R36" s="22"/>
      <c r="S36" s="23"/>
      <c r="T36" s="24"/>
      <c r="U36" s="1" t="s">
        <v>108</v>
      </c>
    </row>
    <row r="37" spans="2:21" s="5" customFormat="1" ht="177" customHeight="1">
      <c r="B37" s="6">
        <v>20</v>
      </c>
      <c r="C37" s="60" t="s">
        <v>51</v>
      </c>
      <c r="D37" s="91" t="s">
        <v>137</v>
      </c>
      <c r="E37" s="101" t="s">
        <v>136</v>
      </c>
      <c r="F37" s="62">
        <f t="shared" si="5"/>
        <v>103271</v>
      </c>
      <c r="G37" s="62">
        <f t="shared" si="5"/>
        <v>0</v>
      </c>
      <c r="H37" s="24">
        <f t="shared" si="9"/>
        <v>0</v>
      </c>
      <c r="I37" s="22">
        <v>56071</v>
      </c>
      <c r="J37" s="23">
        <v>0</v>
      </c>
      <c r="K37" s="24">
        <f t="shared" si="7"/>
        <v>0</v>
      </c>
      <c r="L37" s="22">
        <v>47200</v>
      </c>
      <c r="M37" s="23">
        <v>0</v>
      </c>
      <c r="N37" s="24">
        <f t="shared" si="8"/>
        <v>0</v>
      </c>
      <c r="O37" s="22"/>
      <c r="P37" s="23"/>
      <c r="Q37" s="24"/>
      <c r="R37" s="22"/>
      <c r="S37" s="23"/>
      <c r="T37" s="24"/>
      <c r="U37" s="1"/>
    </row>
    <row r="38" spans="2:21" s="5" customFormat="1" ht="189" customHeight="1">
      <c r="B38" s="6">
        <v>21</v>
      </c>
      <c r="C38" s="60" t="s">
        <v>51</v>
      </c>
      <c r="D38" s="61" t="s">
        <v>59</v>
      </c>
      <c r="E38" s="64" t="s">
        <v>60</v>
      </c>
      <c r="F38" s="62">
        <f t="shared" si="5"/>
        <v>137443.9</v>
      </c>
      <c r="G38" s="20">
        <f t="shared" si="6"/>
        <v>77913.3</v>
      </c>
      <c r="H38" s="24">
        <f t="shared" si="9"/>
        <v>0.5668734661923883</v>
      </c>
      <c r="I38" s="22">
        <v>127443.9</v>
      </c>
      <c r="J38" s="23">
        <v>71914.1</v>
      </c>
      <c r="K38" s="24">
        <f t="shared" si="7"/>
        <v>0.564280440256458</v>
      </c>
      <c r="L38" s="22">
        <v>10000</v>
      </c>
      <c r="M38" s="23">
        <v>5999.2</v>
      </c>
      <c r="N38" s="24">
        <f t="shared" si="8"/>
        <v>0.59992</v>
      </c>
      <c r="O38" s="22"/>
      <c r="P38" s="23"/>
      <c r="Q38" s="24"/>
      <c r="R38" s="22"/>
      <c r="S38" s="23"/>
      <c r="T38" s="24"/>
      <c r="U38" s="1"/>
    </row>
    <row r="39" spans="2:21" s="5" customFormat="1" ht="223.5" customHeight="1">
      <c r="B39" s="6">
        <v>22</v>
      </c>
      <c r="C39" s="60" t="s">
        <v>51</v>
      </c>
      <c r="D39" s="61" t="s">
        <v>61</v>
      </c>
      <c r="E39" s="64" t="s">
        <v>62</v>
      </c>
      <c r="F39" s="62">
        <f t="shared" si="5"/>
        <v>547728.7</v>
      </c>
      <c r="G39" s="20">
        <f t="shared" si="6"/>
        <v>178539.7</v>
      </c>
      <c r="H39" s="24">
        <f t="shared" si="9"/>
        <v>0.32596374811106305</v>
      </c>
      <c r="I39" s="22">
        <v>512728.7</v>
      </c>
      <c r="J39" s="23">
        <v>161060.6</v>
      </c>
      <c r="K39" s="24">
        <f t="shared" si="7"/>
        <v>0.3141244092636125</v>
      </c>
      <c r="L39" s="22">
        <v>35000</v>
      </c>
      <c r="M39" s="23">
        <v>17479.1</v>
      </c>
      <c r="N39" s="24">
        <f t="shared" si="8"/>
        <v>0.4994028571428571</v>
      </c>
      <c r="O39" s="22"/>
      <c r="P39" s="23"/>
      <c r="Q39" s="24"/>
      <c r="R39" s="22"/>
      <c r="S39" s="23"/>
      <c r="T39" s="24"/>
      <c r="U39" s="1" t="s">
        <v>63</v>
      </c>
    </row>
    <row r="40" spans="2:21" s="5" customFormat="1" ht="220.5" customHeight="1">
      <c r="B40" s="6">
        <v>23</v>
      </c>
      <c r="C40" s="60" t="s">
        <v>51</v>
      </c>
      <c r="D40" s="61" t="s">
        <v>64</v>
      </c>
      <c r="E40" s="64" t="s">
        <v>65</v>
      </c>
      <c r="F40" s="62">
        <f t="shared" si="5"/>
        <v>79145.6</v>
      </c>
      <c r="G40" s="20">
        <f t="shared" si="6"/>
        <v>27532.5</v>
      </c>
      <c r="H40" s="24">
        <f>G40/F40</f>
        <v>0.347871517810213</v>
      </c>
      <c r="I40" s="22">
        <v>75188.3</v>
      </c>
      <c r="J40" s="69">
        <v>24909.5</v>
      </c>
      <c r="K40" s="24">
        <f t="shared" si="7"/>
        <v>0.33129489561540826</v>
      </c>
      <c r="L40" s="22">
        <v>3957.3</v>
      </c>
      <c r="M40" s="23">
        <v>2623</v>
      </c>
      <c r="N40" s="24">
        <f t="shared" si="8"/>
        <v>0.6628256639628028</v>
      </c>
      <c r="O40" s="22"/>
      <c r="P40" s="23"/>
      <c r="Q40" s="24"/>
      <c r="R40" s="22"/>
      <c r="S40" s="23"/>
      <c r="T40" s="24"/>
      <c r="U40" s="1" t="s">
        <v>66</v>
      </c>
    </row>
    <row r="41" spans="2:21" s="5" customFormat="1" ht="186" customHeight="1">
      <c r="B41" s="6">
        <v>24</v>
      </c>
      <c r="C41" s="60" t="s">
        <v>51</v>
      </c>
      <c r="D41" s="61" t="s">
        <v>67</v>
      </c>
      <c r="E41" s="64" t="s">
        <v>68</v>
      </c>
      <c r="F41" s="62">
        <f t="shared" si="5"/>
        <v>176361.5</v>
      </c>
      <c r="G41" s="20">
        <f t="shared" si="6"/>
        <v>176313.7</v>
      </c>
      <c r="H41" s="24">
        <f t="shared" si="9"/>
        <v>0.9997289657890186</v>
      </c>
      <c r="I41" s="22">
        <v>136503.8</v>
      </c>
      <c r="J41" s="23">
        <v>136456</v>
      </c>
      <c r="K41" s="24">
        <f t="shared" si="7"/>
        <v>0.999649826598234</v>
      </c>
      <c r="L41" s="22">
        <v>39857.7</v>
      </c>
      <c r="M41" s="23">
        <v>39857.7</v>
      </c>
      <c r="N41" s="24">
        <f t="shared" si="8"/>
        <v>1</v>
      </c>
      <c r="O41" s="22"/>
      <c r="P41" s="23"/>
      <c r="Q41" s="24"/>
      <c r="R41" s="22"/>
      <c r="S41" s="23"/>
      <c r="T41" s="24"/>
      <c r="U41" s="1"/>
    </row>
    <row r="42" spans="2:21" s="5" customFormat="1" ht="169.5" customHeight="1">
      <c r="B42" s="6">
        <v>25</v>
      </c>
      <c r="C42" s="60" t="s">
        <v>51</v>
      </c>
      <c r="D42" s="61" t="s">
        <v>69</v>
      </c>
      <c r="E42" s="64" t="s">
        <v>70</v>
      </c>
      <c r="F42" s="62">
        <f t="shared" si="5"/>
        <v>50016.700000000004</v>
      </c>
      <c r="G42" s="20">
        <f t="shared" si="6"/>
        <v>44953.5</v>
      </c>
      <c r="H42" s="24">
        <f t="shared" si="9"/>
        <v>0.898769810883165</v>
      </c>
      <c r="I42" s="22">
        <v>47515.9</v>
      </c>
      <c r="J42" s="23">
        <v>44953.5</v>
      </c>
      <c r="K42" s="24">
        <f aca="true" t="shared" si="10" ref="K42:K56">J42/I42</f>
        <v>0.9460727882666644</v>
      </c>
      <c r="L42" s="22">
        <v>2500.8</v>
      </c>
      <c r="M42" s="23">
        <v>0</v>
      </c>
      <c r="N42" s="24">
        <f t="shared" si="8"/>
        <v>0</v>
      </c>
      <c r="O42" s="22"/>
      <c r="P42" s="23"/>
      <c r="Q42" s="24"/>
      <c r="R42" s="22"/>
      <c r="S42" s="23"/>
      <c r="T42" s="24"/>
      <c r="U42" s="1"/>
    </row>
    <row r="43" spans="2:21" s="5" customFormat="1" ht="175.5" customHeight="1">
      <c r="B43" s="6">
        <v>26</v>
      </c>
      <c r="C43" s="60" t="s">
        <v>51</v>
      </c>
      <c r="D43" s="91" t="s">
        <v>139</v>
      </c>
      <c r="E43" s="102" t="s">
        <v>138</v>
      </c>
      <c r="F43" s="62">
        <f t="shared" si="5"/>
        <v>167208.8</v>
      </c>
      <c r="G43" s="62">
        <f t="shared" si="5"/>
        <v>0</v>
      </c>
      <c r="H43" s="24">
        <f aca="true" t="shared" si="11" ref="H43:H56">G43/F43</f>
        <v>0</v>
      </c>
      <c r="I43" s="22">
        <v>158808.8</v>
      </c>
      <c r="J43" s="23">
        <v>0</v>
      </c>
      <c r="K43" s="24">
        <f t="shared" si="10"/>
        <v>0</v>
      </c>
      <c r="L43" s="22">
        <v>8400</v>
      </c>
      <c r="M43" s="23">
        <v>0</v>
      </c>
      <c r="N43" s="24">
        <f t="shared" si="8"/>
        <v>0</v>
      </c>
      <c r="O43" s="22"/>
      <c r="P43" s="23"/>
      <c r="Q43" s="24"/>
      <c r="R43" s="22"/>
      <c r="S43" s="23"/>
      <c r="T43" s="24"/>
      <c r="U43" s="1"/>
    </row>
    <row r="44" spans="2:21" s="5" customFormat="1" ht="192.75" customHeight="1">
      <c r="B44" s="6">
        <v>27</v>
      </c>
      <c r="C44" s="60" t="s">
        <v>51</v>
      </c>
      <c r="D44" s="61" t="s">
        <v>71</v>
      </c>
      <c r="E44" s="64" t="s">
        <v>72</v>
      </c>
      <c r="F44" s="62">
        <f t="shared" si="5"/>
        <v>66429.4</v>
      </c>
      <c r="G44" s="20">
        <f t="shared" si="6"/>
        <v>63765.200000000004</v>
      </c>
      <c r="H44" s="24">
        <f t="shared" si="11"/>
        <v>0.9598942636844531</v>
      </c>
      <c r="I44" s="22">
        <v>61429.4</v>
      </c>
      <c r="J44" s="23">
        <v>61429.4</v>
      </c>
      <c r="K44" s="24">
        <f t="shared" si="10"/>
        <v>1</v>
      </c>
      <c r="L44" s="22">
        <v>5000</v>
      </c>
      <c r="M44" s="23">
        <v>2335.8</v>
      </c>
      <c r="N44" s="24">
        <f t="shared" si="8"/>
        <v>0.46716</v>
      </c>
      <c r="O44" s="22"/>
      <c r="P44" s="23"/>
      <c r="Q44" s="24"/>
      <c r="R44" s="22"/>
      <c r="S44" s="23"/>
      <c r="T44" s="24"/>
      <c r="U44" s="1" t="s">
        <v>73</v>
      </c>
    </row>
    <row r="45" spans="2:21" s="5" customFormat="1" ht="216.75" customHeight="1">
      <c r="B45" s="6">
        <v>28</v>
      </c>
      <c r="C45" s="60" t="s">
        <v>51</v>
      </c>
      <c r="D45" s="61" t="s">
        <v>74</v>
      </c>
      <c r="E45" s="64" t="s">
        <v>75</v>
      </c>
      <c r="F45" s="62">
        <f t="shared" si="5"/>
        <v>1384340</v>
      </c>
      <c r="G45" s="20">
        <f t="shared" si="6"/>
        <v>916763.7</v>
      </c>
      <c r="H45" s="24">
        <f t="shared" si="11"/>
        <v>0.6622388286114682</v>
      </c>
      <c r="I45" s="22">
        <v>1339340</v>
      </c>
      <c r="J45" s="23">
        <v>895000</v>
      </c>
      <c r="K45" s="24">
        <f t="shared" si="10"/>
        <v>0.668239580688996</v>
      </c>
      <c r="L45" s="22">
        <v>45000</v>
      </c>
      <c r="M45" s="23">
        <v>21763.7</v>
      </c>
      <c r="N45" s="24">
        <f t="shared" si="8"/>
        <v>0.4836377777777778</v>
      </c>
      <c r="O45" s="22"/>
      <c r="P45" s="23"/>
      <c r="Q45" s="24"/>
      <c r="R45" s="22"/>
      <c r="S45" s="23"/>
      <c r="T45" s="24"/>
      <c r="U45" s="1"/>
    </row>
    <row r="46" spans="2:21" s="5" customFormat="1" ht="213.75" customHeight="1">
      <c r="B46" s="6">
        <v>29</v>
      </c>
      <c r="C46" s="60" t="s">
        <v>51</v>
      </c>
      <c r="D46" s="61" t="s">
        <v>77</v>
      </c>
      <c r="E46" s="64" t="s">
        <v>76</v>
      </c>
      <c r="F46" s="62">
        <f t="shared" si="5"/>
        <v>20747.7</v>
      </c>
      <c r="G46" s="20">
        <f t="shared" si="6"/>
        <v>225.9</v>
      </c>
      <c r="H46" s="24">
        <f t="shared" si="11"/>
        <v>0.010887953845486487</v>
      </c>
      <c r="I46" s="22">
        <v>19710.3</v>
      </c>
      <c r="J46" s="23">
        <v>225.9</v>
      </c>
      <c r="K46" s="24">
        <f t="shared" si="10"/>
        <v>0.01146101276997306</v>
      </c>
      <c r="L46" s="22">
        <v>1037.4</v>
      </c>
      <c r="M46" s="23">
        <v>0</v>
      </c>
      <c r="N46" s="24">
        <f t="shared" si="8"/>
        <v>0</v>
      </c>
      <c r="O46" s="22"/>
      <c r="P46" s="23"/>
      <c r="Q46" s="24"/>
      <c r="R46" s="22"/>
      <c r="S46" s="23"/>
      <c r="T46" s="24"/>
      <c r="U46" s="1"/>
    </row>
    <row r="47" spans="2:21" s="5" customFormat="1" ht="148.5" customHeight="1">
      <c r="B47" s="6">
        <v>30</v>
      </c>
      <c r="C47" s="60" t="s">
        <v>51</v>
      </c>
      <c r="D47" s="61" t="s">
        <v>79</v>
      </c>
      <c r="E47" s="64" t="s">
        <v>78</v>
      </c>
      <c r="F47" s="62">
        <f t="shared" si="5"/>
        <v>27748.4</v>
      </c>
      <c r="G47" s="20">
        <f t="shared" si="6"/>
        <v>24945.2</v>
      </c>
      <c r="H47" s="24">
        <f t="shared" si="11"/>
        <v>0.898977959089533</v>
      </c>
      <c r="I47" s="22">
        <v>26358.4</v>
      </c>
      <c r="J47" s="23">
        <v>24945.2</v>
      </c>
      <c r="K47" s="24">
        <f t="shared" si="10"/>
        <v>0.9463852130630084</v>
      </c>
      <c r="L47" s="22">
        <v>1390</v>
      </c>
      <c r="M47" s="23">
        <v>0</v>
      </c>
      <c r="N47" s="24">
        <f t="shared" si="8"/>
        <v>0</v>
      </c>
      <c r="O47" s="22"/>
      <c r="P47" s="23"/>
      <c r="Q47" s="24"/>
      <c r="R47" s="22"/>
      <c r="S47" s="23"/>
      <c r="T47" s="24"/>
      <c r="U47" s="1"/>
    </row>
    <row r="48" spans="2:21" s="5" customFormat="1" ht="162.75" customHeight="1">
      <c r="B48" s="6">
        <v>31</v>
      </c>
      <c r="C48" s="60" t="s">
        <v>51</v>
      </c>
      <c r="D48" s="91" t="s">
        <v>141</v>
      </c>
      <c r="E48" s="102" t="s">
        <v>140</v>
      </c>
      <c r="F48" s="62">
        <f t="shared" si="5"/>
        <v>1419665</v>
      </c>
      <c r="G48" s="62">
        <f t="shared" si="5"/>
        <v>0</v>
      </c>
      <c r="H48" s="24">
        <f t="shared" si="11"/>
        <v>0</v>
      </c>
      <c r="I48" s="22">
        <v>1019615</v>
      </c>
      <c r="J48" s="23">
        <v>0</v>
      </c>
      <c r="K48" s="24">
        <f t="shared" si="10"/>
        <v>0</v>
      </c>
      <c r="L48" s="22">
        <v>400050</v>
      </c>
      <c r="M48" s="23">
        <v>0</v>
      </c>
      <c r="N48" s="24">
        <f t="shared" si="8"/>
        <v>0</v>
      </c>
      <c r="O48" s="22"/>
      <c r="P48" s="23"/>
      <c r="Q48" s="24"/>
      <c r="R48" s="22"/>
      <c r="S48" s="23"/>
      <c r="T48" s="24"/>
      <c r="U48" s="1"/>
    </row>
    <row r="49" spans="2:21" s="5" customFormat="1" ht="140.25" customHeight="1">
      <c r="B49" s="6">
        <v>32</v>
      </c>
      <c r="C49" s="60" t="s">
        <v>51</v>
      </c>
      <c r="D49" s="61" t="s">
        <v>81</v>
      </c>
      <c r="E49" s="64" t="s">
        <v>80</v>
      </c>
      <c r="F49" s="62">
        <f t="shared" si="5"/>
        <v>52173</v>
      </c>
      <c r="G49" s="20">
        <f t="shared" si="6"/>
        <v>52173</v>
      </c>
      <c r="H49" s="24">
        <f t="shared" si="11"/>
        <v>1</v>
      </c>
      <c r="I49" s="22">
        <v>40173</v>
      </c>
      <c r="J49" s="23">
        <v>40173</v>
      </c>
      <c r="K49" s="24">
        <f t="shared" si="10"/>
        <v>1</v>
      </c>
      <c r="L49" s="22">
        <v>12000</v>
      </c>
      <c r="M49" s="23">
        <v>12000</v>
      </c>
      <c r="N49" s="24">
        <f t="shared" si="8"/>
        <v>1</v>
      </c>
      <c r="O49" s="22"/>
      <c r="P49" s="23"/>
      <c r="Q49" s="24"/>
      <c r="R49" s="22"/>
      <c r="S49" s="23"/>
      <c r="T49" s="24"/>
      <c r="U49" s="1"/>
    </row>
    <row r="50" spans="2:21" s="5" customFormat="1" ht="146.25" customHeight="1">
      <c r="B50" s="6">
        <v>33</v>
      </c>
      <c r="C50" s="60" t="s">
        <v>51</v>
      </c>
      <c r="D50" s="61" t="s">
        <v>83</v>
      </c>
      <c r="E50" s="64" t="s">
        <v>82</v>
      </c>
      <c r="F50" s="62">
        <f t="shared" si="5"/>
        <v>39473</v>
      </c>
      <c r="G50" s="20">
        <f t="shared" si="6"/>
        <v>39473</v>
      </c>
      <c r="H50" s="24">
        <f t="shared" si="11"/>
        <v>1</v>
      </c>
      <c r="I50" s="22">
        <v>24473</v>
      </c>
      <c r="J50" s="23">
        <v>24473</v>
      </c>
      <c r="K50" s="24">
        <f t="shared" si="10"/>
        <v>1</v>
      </c>
      <c r="L50" s="22">
        <v>15000</v>
      </c>
      <c r="M50" s="23">
        <v>15000</v>
      </c>
      <c r="N50" s="24">
        <f t="shared" si="8"/>
        <v>1</v>
      </c>
      <c r="O50" s="22"/>
      <c r="P50" s="23"/>
      <c r="Q50" s="24"/>
      <c r="R50" s="22"/>
      <c r="S50" s="23"/>
      <c r="T50" s="24"/>
      <c r="U50" s="1" t="s">
        <v>84</v>
      </c>
    </row>
    <row r="51" spans="2:21" s="5" customFormat="1" ht="164.25" customHeight="1">
      <c r="B51" s="6">
        <v>34</v>
      </c>
      <c r="C51" s="60" t="s">
        <v>51</v>
      </c>
      <c r="D51" s="61" t="s">
        <v>86</v>
      </c>
      <c r="E51" s="64" t="s">
        <v>85</v>
      </c>
      <c r="F51" s="22">
        <f t="shared" si="5"/>
        <v>16479.1</v>
      </c>
      <c r="G51" s="23">
        <f t="shared" si="6"/>
        <v>11009.5</v>
      </c>
      <c r="H51" s="24">
        <f t="shared" si="11"/>
        <v>0.6680886698909528</v>
      </c>
      <c r="I51" s="22">
        <v>15479.1</v>
      </c>
      <c r="J51" s="23">
        <v>10010</v>
      </c>
      <c r="K51" s="24">
        <f t="shared" si="10"/>
        <v>0.6466784244562023</v>
      </c>
      <c r="L51" s="22">
        <v>1000</v>
      </c>
      <c r="M51" s="23">
        <v>999.5</v>
      </c>
      <c r="N51" s="24">
        <f t="shared" si="8"/>
        <v>0.9995</v>
      </c>
      <c r="O51" s="22"/>
      <c r="P51" s="23"/>
      <c r="Q51" s="24"/>
      <c r="R51" s="22"/>
      <c r="S51" s="23"/>
      <c r="T51" s="24"/>
      <c r="U51" s="1" t="s">
        <v>87</v>
      </c>
    </row>
    <row r="52" spans="2:21" s="5" customFormat="1" ht="204" customHeight="1">
      <c r="B52" s="6">
        <v>35</v>
      </c>
      <c r="C52" s="60" t="s">
        <v>51</v>
      </c>
      <c r="D52" s="91" t="s">
        <v>143</v>
      </c>
      <c r="E52" s="102" t="s">
        <v>142</v>
      </c>
      <c r="F52" s="62">
        <f t="shared" si="5"/>
        <v>787.8</v>
      </c>
      <c r="G52" s="62">
        <f t="shared" si="5"/>
        <v>212.6</v>
      </c>
      <c r="H52" s="21">
        <f t="shared" si="11"/>
        <v>0.2698654480832699</v>
      </c>
      <c r="I52" s="22">
        <v>487.8</v>
      </c>
      <c r="J52" s="23">
        <v>0</v>
      </c>
      <c r="K52" s="24">
        <f t="shared" si="10"/>
        <v>0</v>
      </c>
      <c r="L52" s="22">
        <v>300</v>
      </c>
      <c r="M52" s="23">
        <v>212.6</v>
      </c>
      <c r="N52" s="24">
        <f t="shared" si="8"/>
        <v>0.7086666666666667</v>
      </c>
      <c r="O52" s="22"/>
      <c r="P52" s="23"/>
      <c r="Q52" s="24"/>
      <c r="R52" s="22"/>
      <c r="S52" s="23"/>
      <c r="T52" s="24"/>
      <c r="U52" s="1"/>
    </row>
    <row r="53" spans="2:21" s="5" customFormat="1" ht="153" customHeight="1">
      <c r="B53" s="6">
        <v>36</v>
      </c>
      <c r="C53" s="60" t="s">
        <v>31</v>
      </c>
      <c r="D53" s="91" t="s">
        <v>145</v>
      </c>
      <c r="E53" s="102" t="s">
        <v>144</v>
      </c>
      <c r="F53" s="62">
        <f t="shared" si="5"/>
        <v>110969</v>
      </c>
      <c r="G53" s="62">
        <f t="shared" si="5"/>
        <v>0</v>
      </c>
      <c r="H53" s="24">
        <f t="shared" si="11"/>
        <v>0</v>
      </c>
      <c r="I53" s="22">
        <v>59923</v>
      </c>
      <c r="J53" s="23">
        <v>0</v>
      </c>
      <c r="K53" s="24">
        <f t="shared" si="10"/>
        <v>0</v>
      </c>
      <c r="L53" s="22">
        <v>51046</v>
      </c>
      <c r="M53" s="23">
        <v>0</v>
      </c>
      <c r="N53" s="24">
        <f t="shared" si="8"/>
        <v>0</v>
      </c>
      <c r="O53" s="22"/>
      <c r="P53" s="23"/>
      <c r="Q53" s="24"/>
      <c r="R53" s="22"/>
      <c r="S53" s="23"/>
      <c r="T53" s="24"/>
      <c r="U53" s="1"/>
    </row>
    <row r="54" spans="2:21" s="5" customFormat="1" ht="150" customHeight="1">
      <c r="B54" s="6">
        <v>37</v>
      </c>
      <c r="C54" s="60" t="s">
        <v>146</v>
      </c>
      <c r="D54" s="91" t="s">
        <v>145</v>
      </c>
      <c r="E54" s="101" t="s">
        <v>144</v>
      </c>
      <c r="F54" s="62">
        <f t="shared" si="5"/>
        <v>48940</v>
      </c>
      <c r="G54" s="62">
        <f t="shared" si="5"/>
        <v>13190</v>
      </c>
      <c r="H54" s="24">
        <f t="shared" si="11"/>
        <v>0.2695136902329383</v>
      </c>
      <c r="I54" s="22">
        <v>24300</v>
      </c>
      <c r="J54" s="23">
        <v>12940</v>
      </c>
      <c r="K54" s="24">
        <f t="shared" si="10"/>
        <v>0.5325102880658437</v>
      </c>
      <c r="L54" s="22">
        <v>24640</v>
      </c>
      <c r="M54" s="23">
        <v>250</v>
      </c>
      <c r="N54" s="24">
        <f t="shared" si="8"/>
        <v>0.010146103896103896</v>
      </c>
      <c r="O54" s="22"/>
      <c r="P54" s="23"/>
      <c r="Q54" s="24"/>
      <c r="R54" s="22"/>
      <c r="S54" s="23"/>
      <c r="T54" s="24"/>
      <c r="U54" s="1" t="s">
        <v>147</v>
      </c>
    </row>
    <row r="55" spans="2:21" s="5" customFormat="1" ht="150.75" customHeight="1">
      <c r="B55" s="6">
        <v>38</v>
      </c>
      <c r="C55" s="60" t="s">
        <v>51</v>
      </c>
      <c r="D55" s="91" t="s">
        <v>145</v>
      </c>
      <c r="E55" s="102" t="s">
        <v>144</v>
      </c>
      <c r="F55" s="62">
        <f t="shared" si="5"/>
        <v>129775</v>
      </c>
      <c r="G55" s="62">
        <f t="shared" si="5"/>
        <v>0</v>
      </c>
      <c r="H55" s="24">
        <f t="shared" si="11"/>
        <v>0</v>
      </c>
      <c r="I55" s="22">
        <v>50800</v>
      </c>
      <c r="J55" s="23">
        <v>0</v>
      </c>
      <c r="K55" s="24">
        <f t="shared" si="10"/>
        <v>0</v>
      </c>
      <c r="L55" s="22">
        <v>78975</v>
      </c>
      <c r="M55" s="23">
        <v>0</v>
      </c>
      <c r="N55" s="24">
        <f t="shared" si="8"/>
        <v>0</v>
      </c>
      <c r="O55" s="22"/>
      <c r="P55" s="23"/>
      <c r="Q55" s="24"/>
      <c r="R55" s="22"/>
      <c r="S55" s="23"/>
      <c r="T55" s="24"/>
      <c r="U55" s="1"/>
    </row>
    <row r="56" spans="2:21" s="5" customFormat="1" ht="154.5" customHeight="1" thickBot="1">
      <c r="B56" s="143">
        <v>39</v>
      </c>
      <c r="C56" s="116" t="s">
        <v>37</v>
      </c>
      <c r="D56" s="117" t="s">
        <v>145</v>
      </c>
      <c r="E56" s="134" t="s">
        <v>144</v>
      </c>
      <c r="F56" s="67">
        <f t="shared" si="5"/>
        <v>32600</v>
      </c>
      <c r="G56" s="67">
        <f t="shared" si="5"/>
        <v>3845</v>
      </c>
      <c r="H56" s="120">
        <f t="shared" si="11"/>
        <v>0.11794478527607362</v>
      </c>
      <c r="I56" s="139">
        <v>17600</v>
      </c>
      <c r="J56" s="119">
        <v>3845</v>
      </c>
      <c r="K56" s="120">
        <f t="shared" si="10"/>
        <v>0.2184659090909091</v>
      </c>
      <c r="L56" s="139">
        <v>15000</v>
      </c>
      <c r="M56" s="119">
        <v>0</v>
      </c>
      <c r="N56" s="120">
        <f t="shared" si="8"/>
        <v>0</v>
      </c>
      <c r="O56" s="139"/>
      <c r="P56" s="119"/>
      <c r="Q56" s="120"/>
      <c r="R56" s="139"/>
      <c r="S56" s="119"/>
      <c r="T56" s="120"/>
      <c r="U56" s="1" t="s">
        <v>147</v>
      </c>
    </row>
    <row r="57" spans="2:21" s="5" customFormat="1" ht="68.25" customHeight="1" thickBot="1">
      <c r="B57" s="108"/>
      <c r="C57" s="109"/>
      <c r="D57" s="124"/>
      <c r="E57" s="114" t="s">
        <v>126</v>
      </c>
      <c r="F57" s="113"/>
      <c r="G57" s="110"/>
      <c r="H57" s="111"/>
      <c r="I57" s="133"/>
      <c r="J57" s="110"/>
      <c r="K57" s="111"/>
      <c r="L57" s="133"/>
      <c r="M57" s="110"/>
      <c r="N57" s="111"/>
      <c r="O57" s="133"/>
      <c r="P57" s="110"/>
      <c r="Q57" s="111"/>
      <c r="R57" s="133"/>
      <c r="S57" s="110"/>
      <c r="T57" s="111"/>
      <c r="U57" s="1"/>
    </row>
    <row r="58" spans="2:21" s="5" customFormat="1" ht="195" customHeight="1" thickBot="1">
      <c r="B58" s="115">
        <v>40</v>
      </c>
      <c r="C58" s="136" t="s">
        <v>23</v>
      </c>
      <c r="D58" s="137" t="s">
        <v>24</v>
      </c>
      <c r="E58" s="97" t="s">
        <v>128</v>
      </c>
      <c r="F58" s="67">
        <f>I58+L58+O58+R58</f>
        <v>30826.216999999997</v>
      </c>
      <c r="G58" s="66">
        <f>J58+M58+P58+S58</f>
        <v>693.7</v>
      </c>
      <c r="H58" s="122">
        <f>G58/F58</f>
        <v>0.022503572202842798</v>
      </c>
      <c r="I58" s="121">
        <v>25862.297</v>
      </c>
      <c r="J58" s="66">
        <v>0</v>
      </c>
      <c r="K58" s="122">
        <f>J58/I58</f>
        <v>0</v>
      </c>
      <c r="L58" s="121">
        <v>3363.14</v>
      </c>
      <c r="M58" s="66">
        <v>659</v>
      </c>
      <c r="N58" s="122">
        <f>M58/L58</f>
        <v>0.19594783446422095</v>
      </c>
      <c r="O58" s="121">
        <v>1600.78</v>
      </c>
      <c r="P58" s="66">
        <v>34.7</v>
      </c>
      <c r="Q58" s="122">
        <f>P58/O58</f>
        <v>0.02167693249540849</v>
      </c>
      <c r="R58" s="121"/>
      <c r="S58" s="66"/>
      <c r="T58" s="122"/>
      <c r="U58" s="1" t="s">
        <v>107</v>
      </c>
    </row>
    <row r="59" spans="2:21" s="5" customFormat="1" ht="56.25" customHeight="1" thickBot="1">
      <c r="B59" s="108"/>
      <c r="C59" s="140"/>
      <c r="D59" s="141"/>
      <c r="E59" s="114" t="s">
        <v>127</v>
      </c>
      <c r="F59" s="113"/>
      <c r="G59" s="110"/>
      <c r="H59" s="111"/>
      <c r="I59" s="133"/>
      <c r="J59" s="110"/>
      <c r="K59" s="111"/>
      <c r="L59" s="133"/>
      <c r="M59" s="110"/>
      <c r="N59" s="111"/>
      <c r="O59" s="133"/>
      <c r="P59" s="110"/>
      <c r="Q59" s="111"/>
      <c r="R59" s="133"/>
      <c r="S59" s="110"/>
      <c r="T59" s="111"/>
      <c r="U59" s="1"/>
    </row>
    <row r="60" spans="2:21" s="5" customFormat="1" ht="102" customHeight="1">
      <c r="B60" s="58">
        <v>41</v>
      </c>
      <c r="C60" s="60" t="s">
        <v>89</v>
      </c>
      <c r="D60" s="61" t="s">
        <v>90</v>
      </c>
      <c r="E60" s="131" t="s">
        <v>88</v>
      </c>
      <c r="F60" s="62">
        <f>I60+L60+O60+R60</f>
        <v>29228.7</v>
      </c>
      <c r="G60" s="20">
        <f>J60+M60+P60+S60</f>
        <v>25275.9</v>
      </c>
      <c r="H60" s="21">
        <f>G60/F60</f>
        <v>0.8647630582270166</v>
      </c>
      <c r="I60" s="19">
        <v>5858.3</v>
      </c>
      <c r="J60" s="20">
        <v>1905.5</v>
      </c>
      <c r="K60" s="21">
        <f>J60/I60</f>
        <v>0.3252650086202482</v>
      </c>
      <c r="L60" s="19">
        <v>23370.4</v>
      </c>
      <c r="M60" s="20">
        <v>23370.4</v>
      </c>
      <c r="N60" s="21">
        <f>M60/L60</f>
        <v>1</v>
      </c>
      <c r="O60" s="19"/>
      <c r="P60" s="20"/>
      <c r="Q60" s="21"/>
      <c r="R60" s="19"/>
      <c r="S60" s="20"/>
      <c r="T60" s="21"/>
      <c r="U60" s="1" t="s">
        <v>91</v>
      </c>
    </row>
    <row r="61" spans="2:21" s="5" customFormat="1" ht="102" customHeight="1">
      <c r="B61" s="6">
        <v>42</v>
      </c>
      <c r="C61" s="60" t="s">
        <v>89</v>
      </c>
      <c r="D61" s="61" t="s">
        <v>94</v>
      </c>
      <c r="E61" s="102" t="s">
        <v>93</v>
      </c>
      <c r="F61" s="62">
        <f>I61+L61+O61+R61</f>
        <v>154954.5</v>
      </c>
      <c r="G61" s="20">
        <f>J61+M61+P61+S61</f>
        <v>87787.20000000001</v>
      </c>
      <c r="H61" s="24">
        <f>G61/F61</f>
        <v>0.5665353377927069</v>
      </c>
      <c r="I61" s="22">
        <v>153945.4</v>
      </c>
      <c r="J61" s="23">
        <v>86778.1</v>
      </c>
      <c r="K61" s="24">
        <f>J61/I61</f>
        <v>0.5636940109935081</v>
      </c>
      <c r="L61" s="22">
        <v>1009.1</v>
      </c>
      <c r="M61" s="23">
        <v>1009.1</v>
      </c>
      <c r="N61" s="24">
        <f>M61/L61</f>
        <v>1</v>
      </c>
      <c r="O61" s="22"/>
      <c r="P61" s="23"/>
      <c r="Q61" s="24"/>
      <c r="R61" s="22"/>
      <c r="S61" s="23"/>
      <c r="T61" s="24"/>
      <c r="U61" s="1" t="s">
        <v>92</v>
      </c>
    </row>
    <row r="62" spans="2:20" s="5" customFormat="1" ht="15.75">
      <c r="B62" s="6"/>
      <c r="C62" s="14"/>
      <c r="D62" s="15"/>
      <c r="E62" s="98"/>
      <c r="F62" s="93"/>
      <c r="G62" s="23"/>
      <c r="H62" s="24"/>
      <c r="I62" s="22"/>
      <c r="J62" s="23"/>
      <c r="K62" s="24"/>
      <c r="L62" s="22"/>
      <c r="M62" s="23"/>
      <c r="N62" s="24"/>
      <c r="O62" s="22"/>
      <c r="P62" s="23"/>
      <c r="Q62" s="24"/>
      <c r="R62" s="22"/>
      <c r="S62" s="23"/>
      <c r="T62" s="24"/>
    </row>
    <row r="63" spans="2:20" s="5" customFormat="1" ht="16.5" thickBot="1">
      <c r="B63" s="31"/>
      <c r="C63" s="32"/>
      <c r="D63" s="33"/>
      <c r="E63" s="99"/>
      <c r="F63" s="94"/>
      <c r="G63" s="28"/>
      <c r="H63" s="29"/>
      <c r="I63" s="27"/>
      <c r="J63" s="28"/>
      <c r="K63" s="29"/>
      <c r="L63" s="27"/>
      <c r="M63" s="28"/>
      <c r="N63" s="29"/>
      <c r="O63" s="27"/>
      <c r="P63" s="28"/>
      <c r="Q63" s="29"/>
      <c r="R63" s="27"/>
      <c r="S63" s="28"/>
      <c r="T63" s="29"/>
    </row>
    <row r="64" spans="11:13" ht="15.75">
      <c r="K64" s="12"/>
      <c r="L64" s="40"/>
      <c r="M64" s="40"/>
    </row>
    <row r="65" spans="5:19" ht="15.75">
      <c r="E65" s="52"/>
      <c r="F65" s="53"/>
      <c r="G65" s="53"/>
      <c r="H65" s="53"/>
      <c r="I65" s="53"/>
      <c r="J65" s="53"/>
      <c r="K65" s="54"/>
      <c r="L65" s="54"/>
      <c r="M65" s="54"/>
      <c r="N65" s="53"/>
      <c r="O65" s="53"/>
      <c r="P65" s="53"/>
      <c r="Q65" s="53"/>
      <c r="R65" s="53"/>
      <c r="S65" s="53"/>
    </row>
    <row r="66" spans="11:13" ht="15.75">
      <c r="K66" s="12"/>
      <c r="L66" s="40"/>
      <c r="M66" s="40"/>
    </row>
    <row r="67" spans="11:13" ht="15.75">
      <c r="K67" s="12"/>
      <c r="L67" s="40"/>
      <c r="M67" s="40"/>
    </row>
    <row r="68" spans="11:13" ht="15.75">
      <c r="K68" s="12"/>
      <c r="L68" s="40"/>
      <c r="M68" s="40"/>
    </row>
    <row r="69" spans="11:13" ht="15.75">
      <c r="K69" s="12"/>
      <c r="L69" s="40"/>
      <c r="M69" s="40"/>
    </row>
    <row r="70" spans="11:13" ht="15.75">
      <c r="K70" s="12"/>
      <c r="L70" s="40"/>
      <c r="M70" s="40"/>
    </row>
    <row r="71" spans="11:13" ht="15.75">
      <c r="K71" s="12"/>
      <c r="L71" s="40"/>
      <c r="M71" s="40"/>
    </row>
    <row r="72" spans="11:13" ht="15.75">
      <c r="K72" s="12"/>
      <c r="L72" s="40"/>
      <c r="M72" s="40"/>
    </row>
    <row r="73" spans="11:13" ht="15.75">
      <c r="K73" s="12"/>
      <c r="L73" s="40"/>
      <c r="M73" s="40"/>
    </row>
    <row r="74" spans="11:13" ht="15.75">
      <c r="K74" s="12"/>
      <c r="L74" s="40"/>
      <c r="M74" s="40"/>
    </row>
    <row r="75" spans="11:13" ht="15.75">
      <c r="K75" s="12"/>
      <c r="L75" s="40"/>
      <c r="M75" s="40"/>
    </row>
    <row r="76" spans="11:13" ht="15.75">
      <c r="K76" s="12"/>
      <c r="L76" s="40"/>
      <c r="M76" s="40"/>
    </row>
    <row r="77" spans="11:13" ht="15.75">
      <c r="K77" s="12"/>
      <c r="L77" s="40"/>
      <c r="M77" s="40"/>
    </row>
    <row r="78" spans="11:13" ht="15.75">
      <c r="K78" s="12"/>
      <c r="L78" s="40"/>
      <c r="M78" s="40"/>
    </row>
    <row r="79" spans="11:13" ht="15.75">
      <c r="K79" s="12"/>
      <c r="L79" s="40"/>
      <c r="M79" s="40"/>
    </row>
    <row r="80" spans="11:13" ht="15.75">
      <c r="K80" s="12"/>
      <c r="L80" s="40"/>
      <c r="M80" s="40"/>
    </row>
    <row r="81" spans="11:13" ht="15.75">
      <c r="K81" s="12"/>
      <c r="L81" s="40"/>
      <c r="M81" s="40"/>
    </row>
    <row r="82" spans="11:13" ht="15.75">
      <c r="K82" s="12"/>
      <c r="L82" s="40"/>
      <c r="M82" s="40"/>
    </row>
    <row r="83" spans="11:13" ht="15.75">
      <c r="K83" s="12"/>
      <c r="L83" s="40"/>
      <c r="M83" s="40"/>
    </row>
    <row r="84" spans="11:13" ht="15.75">
      <c r="K84" s="12"/>
      <c r="L84" s="40"/>
      <c r="M84" s="40"/>
    </row>
    <row r="85" spans="11:13" ht="15.75">
      <c r="K85" s="12"/>
      <c r="L85" s="40"/>
      <c r="M85" s="40"/>
    </row>
    <row r="86" spans="11:13" ht="15.75">
      <c r="K86" s="12"/>
      <c r="L86" s="40"/>
      <c r="M86" s="40"/>
    </row>
    <row r="87" spans="11:13" ht="15.75">
      <c r="K87" s="12"/>
      <c r="L87" s="40"/>
      <c r="M87" s="40"/>
    </row>
    <row r="88" spans="11:13" ht="15.75">
      <c r="K88" s="12"/>
      <c r="L88" s="40"/>
      <c r="M88" s="40"/>
    </row>
    <row r="89" spans="11:13" ht="15.75">
      <c r="K89" s="12"/>
      <c r="L89" s="40"/>
      <c r="M89" s="40"/>
    </row>
    <row r="90" spans="11:13" ht="15.75">
      <c r="K90" s="12"/>
      <c r="L90" s="40"/>
      <c r="M90" s="40"/>
    </row>
    <row r="91" spans="11:13" ht="15.75">
      <c r="K91" s="12"/>
      <c r="L91" s="40"/>
      <c r="M91" s="40"/>
    </row>
    <row r="92" spans="11:13" ht="15.75">
      <c r="K92" s="12"/>
      <c r="L92" s="40"/>
      <c r="M92" s="40"/>
    </row>
    <row r="93" spans="11:13" ht="15.75">
      <c r="K93" s="12"/>
      <c r="L93" s="40"/>
      <c r="M93" s="40"/>
    </row>
    <row r="94" spans="11:13" ht="15.75">
      <c r="K94" s="12"/>
      <c r="L94" s="40"/>
      <c r="M94" s="40"/>
    </row>
    <row r="95" spans="11:13" ht="15.75">
      <c r="K95" s="12"/>
      <c r="L95" s="40"/>
      <c r="M95" s="40"/>
    </row>
    <row r="96" spans="11:13" ht="15.75">
      <c r="K96" s="12"/>
      <c r="L96" s="40"/>
      <c r="M96" s="40"/>
    </row>
    <row r="97" spans="11:13" ht="15.75">
      <c r="K97" s="12"/>
      <c r="L97" s="40"/>
      <c r="M97" s="40"/>
    </row>
    <row r="98" spans="12:13" ht="15.75">
      <c r="L98" s="40"/>
      <c r="M98" s="40"/>
    </row>
    <row r="99" spans="12:13" ht="15.75">
      <c r="L99" s="40"/>
      <c r="M99" s="40"/>
    </row>
    <row r="100" spans="12:13" ht="15.75">
      <c r="L100" s="40"/>
      <c r="M100" s="40"/>
    </row>
  </sheetData>
  <sheetProtection/>
  <mergeCells count="14">
    <mergeCell ref="B5:B7"/>
    <mergeCell ref="O6:Q6"/>
    <mergeCell ref="F5:H6"/>
    <mergeCell ref="I6:K6"/>
    <mergeCell ref="L6:N6"/>
    <mergeCell ref="E5:E7"/>
    <mergeCell ref="C5:D6"/>
    <mergeCell ref="I5:T5"/>
    <mergeCell ref="C1:S1"/>
    <mergeCell ref="L3:N3"/>
    <mergeCell ref="H2:J2"/>
    <mergeCell ref="H3:J3"/>
    <mergeCell ref="L2:N2"/>
    <mergeCell ref="R6:T6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65" r:id="rId1"/>
  <headerFooter alignWithMargins="0">
    <oddHeader>&amp;C&amp;P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АППП в ЦФО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СМОЛЬСКАЯ</cp:lastModifiedBy>
  <cp:lastPrinted>2014-07-10T10:14:29Z</cp:lastPrinted>
  <dcterms:created xsi:type="dcterms:W3CDTF">2012-12-24T07:36:17Z</dcterms:created>
  <dcterms:modified xsi:type="dcterms:W3CDTF">2014-07-10T10:15:27Z</dcterms:modified>
  <cp:category/>
  <cp:version/>
  <cp:contentType/>
  <cp:contentStatus/>
</cp:coreProperties>
</file>